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195"/>
  </bookViews>
  <sheets>
    <sheet name="КС" sheetId="4" r:id="rId1"/>
    <sheet name="СЕБЕСТОЙНОСТ" sheetId="2" state="hidden" r:id="rId2"/>
  </sheets>
  <definedNames>
    <definedName name="_xlnm._FilterDatabase" localSheetId="0" hidden="1">КС!$C$13:$E$102</definedName>
    <definedName name="_xlnm.Print_Area" localSheetId="1">СЕБЕСТОЙНОСТ!$A$1:$E$44</definedName>
  </definedNames>
  <calcPr calcId="125725"/>
</workbook>
</file>

<file path=xl/calcChain.xml><?xml version="1.0" encoding="utf-8"?>
<calcChain xmlns="http://schemas.openxmlformats.org/spreadsheetml/2006/main">
  <c r="G77" i="4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76"/>
  <c r="G71"/>
  <c r="G72"/>
  <c r="G73"/>
  <c r="G74"/>
  <c r="G70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41"/>
  <c r="G37"/>
  <c r="G38"/>
  <c r="G39"/>
  <c r="G36"/>
  <c r="G29"/>
  <c r="G30"/>
  <c r="G31"/>
  <c r="G32"/>
  <c r="G33"/>
  <c r="G34"/>
  <c r="G28"/>
  <c r="G22"/>
  <c r="G23"/>
  <c r="G24"/>
  <c r="G25"/>
  <c r="G26"/>
  <c r="G21"/>
  <c r="G15"/>
  <c r="G16"/>
  <c r="G17"/>
  <c r="G18"/>
  <c r="G19"/>
  <c r="G14"/>
  <c r="G27" l="1"/>
  <c r="G35"/>
  <c r="G69"/>
  <c r="G75"/>
  <c r="G40"/>
  <c r="G20"/>
  <c r="G13"/>
  <c r="G104" l="1"/>
  <c r="G105" l="1"/>
  <c r="G106" s="1"/>
</calcChain>
</file>

<file path=xl/sharedStrings.xml><?xml version="1.0" encoding="utf-8"?>
<sst xmlns="http://schemas.openxmlformats.org/spreadsheetml/2006/main" count="266" uniqueCount="162">
  <si>
    <t>№</t>
  </si>
  <si>
    <t>Видове работи</t>
  </si>
  <si>
    <t>I  ПОДГОТВИТЕЛНИ И ЗЕМНИ РАБОТИ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</si>
  <si>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</si>
  <si>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</si>
  <si>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мл</t>
  </si>
  <si>
    <t>Поставяне и поддържане на пътна сигнализация при възникнали ситуации, които налагат подобно действие с цел създаване на безопасно движение по пътното платно.</t>
  </si>
  <si>
    <t>чч</t>
  </si>
  <si>
    <t>II. НАСТИЛКИ</t>
  </si>
  <si>
    <t xml:space="preserve">Изкърпване на единични дупки и деформации на настилката с гореща асф.смес - с дебелина 6 см ръчно, оформяне, почистване, полагане, уплътняване и всички свързани с това разходи </t>
  </si>
  <si>
    <t>Заливане на пукнатини и фуги в настилката с асфалтова паста.</t>
  </si>
  <si>
    <t>м</t>
  </si>
  <si>
    <t>Нивелетно фрезоване на съществуваща асфалтова настилка и всички свързани с това разходи</t>
  </si>
  <si>
    <t>Фрезоване на неравности, гърбици и др. и всички свързани с това разходи</t>
  </si>
  <si>
    <t>Направа на битумен разлив</t>
  </si>
  <si>
    <t>тон</t>
  </si>
  <si>
    <t>Производство и полагане на плътен асфалтобетон тип А за износващ пласт и всички свързани с това разходи</t>
  </si>
  <si>
    <t xml:space="preserve">Полагане на материал за основа на банкети с различна ширина и дебелина на пласта и всички свързани с това разходи </t>
  </si>
  <si>
    <t>ІІІ.  ХОРИЗОНТАЛНА МАРКИРОВКА</t>
  </si>
  <si>
    <t>Направа на непрекъснати линии, тесни и широки, машинно, с перли, за хоризонтална маркировка</t>
  </si>
  <si>
    <t>Направа на прекъснати линии,  тесни и широки, машинно,  с перли,  за хоризонтална маркировка.</t>
  </si>
  <si>
    <t>Направа напречна маркировка при кръстовища, ръчно, с перли</t>
  </si>
  <si>
    <t>Почистване на хумусен пласт над 10 см</t>
  </si>
  <si>
    <t>Натоварване, превоз и разтоварване на хумусния пласт до 50 м.</t>
  </si>
  <si>
    <t>Разваляне на тротоар от бетонови плочи</t>
  </si>
  <si>
    <t>Разваляне на  бетонови бордюри</t>
  </si>
  <si>
    <t>Преместване  разбита  настилка с булдозер  на 40 м.</t>
  </si>
  <si>
    <t>Ръчно  натоварване , превоз и разтоварване  на  отпадъци с ръчни колички на 50 м.</t>
  </si>
  <si>
    <t>Натоварване с багер  отпадъци на самосвал  и транспорт на 5.0 км.</t>
  </si>
  <si>
    <t>Натоварване с багер  зп на самосвал  и транспорт на 5.0 км.</t>
  </si>
  <si>
    <t>Битумизиран трошен  камък – 7 см</t>
  </si>
  <si>
    <t>Доставка и направа бетонови бордюри 18/35/100 по бдс 624 на бетонова основа</t>
  </si>
  <si>
    <t>Обект: Реконструкция на уличната мрежа на гр. Априлци, общ. Априлци,</t>
  </si>
  <si>
    <t>Тънък изкоп до 0.4 м  за  тротоар</t>
  </si>
  <si>
    <t xml:space="preserve">Трамбоване  легло за тротоар с вибрационен валяк  </t>
  </si>
  <si>
    <t>Изкоп с дълбочина до 0.20 м за легло на тротоар</t>
  </si>
  <si>
    <t>Изкоп  с  ограничени ширини  в  земни почви за ивична основа за бордюри</t>
  </si>
  <si>
    <t>Изсичане на дървета и храсти с Ф до 10 см.</t>
  </si>
  <si>
    <t>Изкоп  с  ограничени ширини  в  земни почви за отводнителни канавки и всички свързани с това дейностти</t>
  </si>
  <si>
    <t>Доставка и полагане на  несортиран трошен камък  с деб. на пласта 16 см под тротоари</t>
  </si>
  <si>
    <t>Трамбоване с вибрационен валяк на пластове през 10 см.</t>
  </si>
  <si>
    <t>Почистване на п.платно с метачна машина</t>
  </si>
  <si>
    <t>м2</t>
  </si>
  <si>
    <t>м3</t>
  </si>
  <si>
    <t>Повдигане капаци на дъждоприемна решетка</t>
  </si>
  <si>
    <t>бр.</t>
  </si>
  <si>
    <t>Производство и полагане на плътен асфалтобетон тип А за тротоари и всички свързани с това разходи</t>
  </si>
  <si>
    <t>Направа на отводнителна канавка с дъждоприемна решетка и отточна тръба и всички свързани с това разходи</t>
  </si>
  <si>
    <t>Поставяне на пътни знаци, стойки и всички свързани с това дейности</t>
  </si>
  <si>
    <t>Подравняване пътното легло с булдозер в участъка от т.60 до ОК156 - участък без асфалтобетонова настилка</t>
  </si>
  <si>
    <t xml:space="preserve">Уплътняване пътното легло с вибрационен валяк  </t>
  </si>
  <si>
    <t>Трамбоване с вибрационен валяк на пластове през 10см.</t>
  </si>
  <si>
    <t>Отводняване с бетонов улей</t>
  </si>
  <si>
    <t>ИНДИКАТИВНА ОФЕРТА</t>
  </si>
  <si>
    <t>Наименование на оферента</t>
  </si>
  <si>
    <t>ЕИК</t>
  </si>
  <si>
    <t>Седалище и адрес на управление</t>
  </si>
  <si>
    <t>Представляващ оферента (управител, съдружник, прокурист, пълномощник – упоменава се което е приложимо)</t>
  </si>
  <si>
    <t>КОЛИЧЕСТВЕНО-СТОЙНОСТНА СМЕТКА</t>
  </si>
  <si>
    <r>
      <t>м</t>
    </r>
    <r>
      <rPr>
        <vertAlign val="superscript"/>
        <sz val="12"/>
        <rFont val="Times New Roman Bulgarian"/>
        <family val="1"/>
        <charset val="204"/>
      </rPr>
      <t>3</t>
    </r>
  </si>
  <si>
    <t>Количество</t>
  </si>
  <si>
    <t>Стойност, лева</t>
  </si>
  <si>
    <t>Ед.
мярка</t>
  </si>
  <si>
    <t>Ед.цена, лева</t>
  </si>
  <si>
    <t xml:space="preserve">за участие в пазарни консултации по чл. 44 от ЗОП за подготовка на обществена поръчка с възложител Кмета на Община Априлци с предмет: </t>
  </si>
  <si>
    <t>Обща стойност без ДДС</t>
  </si>
  <si>
    <t>ДДС 20 %</t>
  </si>
  <si>
    <t>Обща стойност с ДДС</t>
  </si>
  <si>
    <t>Почистване на строителната площадка и земни работи</t>
  </si>
  <si>
    <t>Разваляне и отстраняване на съществуващ тротоар изпълнен с бетонови плочи</t>
  </si>
  <si>
    <t>Разваляне на съществуващи бетонови или каменни бордюри вкл. натоварване на транспорт</t>
  </si>
  <si>
    <t>Изкоп механизирано, на транспорт до едно утежнено условие за тротоари</t>
  </si>
  <si>
    <t>Изкоп и подравняване за бордюри</t>
  </si>
  <si>
    <t>Изкоп и подравняване при площи за декоративно озеленяване</t>
  </si>
  <si>
    <t>Транспорт на строителни отпадъци до 10км</t>
  </si>
  <si>
    <t>Пътни работи</t>
  </si>
  <si>
    <t>Доставка полагане и уплътнение на трошен камък 0-60мм за основа нови настилки тротоари</t>
  </si>
  <si>
    <t>Доставка и полагане на пясък за нови настилки - тротоари</t>
  </si>
  <si>
    <t>Циментова замаска за тротоари</t>
  </si>
  <si>
    <t xml:space="preserve">Изграждане на нова тротоарна настилка с клинкерни павета кафяви (съгласно детайл) дебелина 5см  </t>
  </si>
  <si>
    <t>Доставка и полагане на нови бетонови бордюри 15/25/50</t>
  </si>
  <si>
    <t>Подложен бетон В15 за бордюри</t>
  </si>
  <si>
    <t>Настилка и принадлежности площадки</t>
  </si>
  <si>
    <t xml:space="preserve">Каучукова ударопоглъщаща настилка </t>
  </si>
  <si>
    <t>Основа трошен камък 0-60 под бетона</t>
  </si>
  <si>
    <t xml:space="preserve">Подложен пясък за бетонова настилка </t>
  </si>
  <si>
    <t xml:space="preserve">Бетонова настилка - бетон В25 15см, вкл метални фибри 20кг/м3 и подложка PVC фолио </t>
  </si>
  <si>
    <t>Обработка (зарязване) на привидна фуга и запечатване с битумна или силиконова паста</t>
  </si>
  <si>
    <t>Доставка и монтаж на ограда за детска площадка (съгласно детайл към проекта)</t>
  </si>
  <si>
    <t>Доставка и монтаж на врата за детска плошадка</t>
  </si>
  <si>
    <t>Чат архитектурна  - паркови принадлежности</t>
  </si>
  <si>
    <t xml:space="preserve">Доставка и монтаж на дървена беседка </t>
  </si>
  <si>
    <t>Дървена пейка</t>
  </si>
  <si>
    <t>Пейка тип "пергола"</t>
  </si>
  <si>
    <t>Кошче за отпадъци</t>
  </si>
  <si>
    <t>Част "Електро" - улично/ парково осветление</t>
  </si>
  <si>
    <t>Демонтаж на същ. метален стълб</t>
  </si>
  <si>
    <t>Изкоп за фундамент за метален стълб h=3.5м</t>
  </si>
  <si>
    <t>Бетон Б20 за фундамент на стълб</t>
  </si>
  <si>
    <t xml:space="preserve">Направа на изкоп 0.8/0.4м. </t>
  </si>
  <si>
    <t>Доставка и полагане на PVC гофр. тръба Ø32 в готов изкоп</t>
  </si>
  <si>
    <t xml:space="preserve">Доставка и полагане на PVC гофр. тръба Ø63 в готов изкоп </t>
  </si>
  <si>
    <t>Изтегляне на PVC гофр. тръби в стом. тръба 5"</t>
  </si>
  <si>
    <t>Доставка на кабел NYY 3х2.5 мм²</t>
  </si>
  <si>
    <t>Доставка на кабел NАYY 5х25.0 мм²</t>
  </si>
  <si>
    <t>Изтегляне на кабел  NYY 3х2.5 мм² PVC гофр. тръби</t>
  </si>
  <si>
    <t>Изтегляне на кабел  5х25.0 мм² PVC гофр. тръби</t>
  </si>
  <si>
    <t>Доставка и монтаж на стоманотръбен стълб h=3.50м</t>
  </si>
  <si>
    <t>Подготовка подложка на кабелен изкоп и 1лента</t>
  </si>
  <si>
    <t xml:space="preserve">Доставка и изтегляне на гофр.тръба Ø13 в метален стълб  </t>
  </si>
  <si>
    <t>Доставка и изтегляне на NYY 3х1.5мм² гофр.тръба Ø13 в метален стълб</t>
  </si>
  <si>
    <t>Доставка и монтаж на клемна кутия ЕКМ 2020</t>
  </si>
  <si>
    <t>Доставка на парково осв.тяло и LED лампа 18w</t>
  </si>
  <si>
    <t>Монтаж на парково осв.тяло на стълб h=3.50м.</t>
  </si>
  <si>
    <t>Направа на суха разделка на кабел до 2.5мм²</t>
  </si>
  <si>
    <t>Направа на суха разделка на кабел на 25.0мм²</t>
  </si>
  <si>
    <t>Доставка и монтаж на Тсцена оборудвано/ 1бр.-3р прекъсвач 63А, ДТЗ-2р 25А,30mA, ДТЗ-4р 25А,30mA, 1бр.монофазен к-кт 16А /IP-44/, 1бр.трифазен к-кт 25А /IP-65/ -опция за заключване</t>
  </si>
  <si>
    <t>Направа на заземление на стълб с поцинкован кол 63/63/6мм - L=1.5м</t>
  </si>
  <si>
    <t>Направа на заземление на Тсцена с поцинкован кол 63/63/6мм - L=1.5м</t>
  </si>
  <si>
    <t>Засипване на изкоп с ограничена ширина</t>
  </si>
  <si>
    <t xml:space="preserve">Измерване преходно съпротивление на заземител </t>
  </si>
  <si>
    <t xml:space="preserve">Издаване на протокол за измерване </t>
  </si>
  <si>
    <t xml:space="preserve">Свързване на проводник 1 kV към съоръжение  </t>
  </si>
  <si>
    <t>Пусково наладъчни работи</t>
  </si>
  <si>
    <t>ч.ч.</t>
  </si>
  <si>
    <t xml:space="preserve">Съоръжения детска площадка </t>
  </si>
  <si>
    <t>Доставка и монтаж на комбинирано детско соръжение деца 3-12 години</t>
  </si>
  <si>
    <t xml:space="preserve">Доставка и монтаж на люлка двойна </t>
  </si>
  <si>
    <t>Доставка и монтаж на занимателен панел</t>
  </si>
  <si>
    <t>Доставк а и монтаж на информационна табела, включително металната конструкция към нея</t>
  </si>
  <si>
    <t>Демонтаж и складиране на съществуващи детски съоръжения за игра</t>
  </si>
  <si>
    <t>сума</t>
  </si>
  <si>
    <t>Ландшафтна архитектура и озеленяване</t>
  </si>
  <si>
    <t xml:space="preserve">Доставка и засаждане на декоративна растителност </t>
  </si>
  <si>
    <t>Иглолистни дървета H=150 – 200 см</t>
  </si>
  <si>
    <t>Picea pungens</t>
  </si>
  <si>
    <t>Иглолистни храсти</t>
  </si>
  <si>
    <t>Juniperus horizontalis</t>
  </si>
  <si>
    <t>Juniperus phitzeriana "Gold star"</t>
  </si>
  <si>
    <t>Широколистни дървета обик.на стъблото 8/10</t>
  </si>
  <si>
    <t>Acer platanoides "Crimson king"</t>
  </si>
  <si>
    <t>Crataegus laevigata "Paul"s Scarlet"</t>
  </si>
  <si>
    <t>Malus "Royal beauty"</t>
  </si>
  <si>
    <t>Liriodendron tulipifera</t>
  </si>
  <si>
    <t>Platanus acerifolia</t>
  </si>
  <si>
    <t>Prunus serrulata "Kanzan"</t>
  </si>
  <si>
    <t>Широколистни храсти</t>
  </si>
  <si>
    <t>Berberis thunbergii "Atropurpurea"</t>
  </si>
  <si>
    <t>Deutzia gracilis</t>
  </si>
  <si>
    <t>Hypericum calycinum</t>
  </si>
  <si>
    <t>Lavandula angustifolia</t>
  </si>
  <si>
    <t>Ligustrum ovalifolium</t>
  </si>
  <si>
    <t>Potentila fruticosa</t>
  </si>
  <si>
    <t>Spiraea japonica "Crispa"</t>
  </si>
  <si>
    <t>Weigela florida</t>
  </si>
  <si>
    <t>Увивни храсти</t>
  </si>
  <si>
    <t>Campsis radicans</t>
  </si>
  <si>
    <t>Сезонни цветя</t>
  </si>
  <si>
    <t>Доставка и полагане на хумус за зелени площи с минимална дебелина 15см</t>
  </si>
  <si>
    <t>Подготовка на терена и затревяване</t>
  </si>
  <si>
    <t>"Обновяване на площи за широко обществено ползване, предназначени за трайно задоволяване на обществените потребности от общинско значение –парк ПИ 52218.530.444 в гр. Априлци,  Община Априлци"</t>
  </si>
  <si>
    <t xml:space="preserve">След като се запознахме Приложение 2. Техническа спецификация, формирахме индикативното си предложение, както следва:  </t>
  </si>
</sst>
</file>

<file path=xl/styles.xml><?xml version="1.0" encoding="utf-8"?>
<styleSheet xmlns="http://schemas.openxmlformats.org/spreadsheetml/2006/main">
  <numFmts count="1">
    <numFmt numFmtId="164" formatCode="#,##0.00\ &quot;лв.&quot;"/>
  </numFmts>
  <fonts count="20">
    <font>
      <sz val="10"/>
      <name val="Arial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 Bulgarian"/>
      <family val="1"/>
      <charset val="204"/>
    </font>
    <font>
      <sz val="12"/>
      <color theme="1"/>
      <name val="Times New Roman Bulgarian"/>
      <family val="1"/>
      <charset val="204"/>
    </font>
    <font>
      <i/>
      <sz val="12"/>
      <color theme="1"/>
      <name val="Times New Roman Bulgarian"/>
      <family val="1"/>
      <charset val="204"/>
    </font>
    <font>
      <b/>
      <sz val="12"/>
      <color theme="0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i/>
      <sz val="12"/>
      <name val="Times New Roman Bulgarian"/>
      <family val="1"/>
      <charset val="204"/>
    </font>
    <font>
      <vertAlign val="superscript"/>
      <sz val="12"/>
      <name val="Times New Roman Bulgari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name val="Times New Roman Bulgarian"/>
      <family val="1"/>
      <charset val="204"/>
    </font>
    <font>
      <b/>
      <i/>
      <sz val="12"/>
      <color theme="1"/>
      <name val="Times New Roman Bulgari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4" fontId="0" fillId="0" borderId="0" xfId="0" applyNumberFormat="1" applyAlignment="1"/>
    <xf numFmtId="4" fontId="2" fillId="0" borderId="1" xfId="0" applyNumberFormat="1" applyFont="1" applyBorder="1" applyAlignment="1">
      <alignment wrapText="1"/>
    </xf>
    <xf numFmtId="0" fontId="6" fillId="3" borderId="0" xfId="0" applyFont="1" applyFill="1" applyAlignment="1"/>
    <xf numFmtId="0" fontId="0" fillId="3" borderId="0" xfId="0" applyFill="1"/>
    <xf numFmtId="0" fontId="9" fillId="0" borderId="0" xfId="0" applyFont="1" applyAlignment="1"/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64" fontId="18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wrapText="1"/>
    </xf>
    <xf numFmtId="0" fontId="8" fillId="4" borderId="1" xfId="0" applyFont="1" applyFill="1" applyBorder="1"/>
    <xf numFmtId="0" fontId="13" fillId="0" borderId="0" xfId="0" applyFont="1"/>
    <xf numFmtId="0" fontId="13" fillId="0" borderId="0" xfId="0" applyFont="1" applyFill="1"/>
    <xf numFmtId="2" fontId="13" fillId="0" borderId="3" xfId="0" applyNumberFormat="1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/>
    </xf>
    <xf numFmtId="2" fontId="13" fillId="0" borderId="1" xfId="2" applyNumberFormat="1" applyFont="1" applyFill="1" applyBorder="1" applyAlignment="1" applyProtection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/>
    </xf>
    <xf numFmtId="2" fontId="13" fillId="0" borderId="1" xfId="2" applyNumberFormat="1" applyFont="1" applyBorder="1" applyAlignment="1">
      <alignment vertical="top" wrapText="1"/>
    </xf>
    <xf numFmtId="2" fontId="13" fillId="0" borderId="1" xfId="0" applyNumberFormat="1" applyFont="1" applyFill="1" applyBorder="1" applyAlignment="1" applyProtection="1">
      <alignment horizontal="left" vertical="top" wrapText="1"/>
    </xf>
    <xf numFmtId="2" fontId="13" fillId="0" borderId="1" xfId="2" applyNumberFormat="1" applyFont="1" applyBorder="1" applyAlignment="1">
      <alignment horizontal="center" vertical="top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3" fillId="0" borderId="4" xfId="2" applyNumberFormat="1" applyFont="1" applyFill="1" applyBorder="1" applyAlignment="1" applyProtection="1">
      <alignment horizontal="left" vertical="top" wrapText="1"/>
    </xf>
    <xf numFmtId="2" fontId="13" fillId="0" borderId="4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164" fontId="13" fillId="0" borderId="1" xfId="0" applyNumberFormat="1" applyFont="1" applyBorder="1"/>
    <xf numFmtId="164" fontId="13" fillId="0" borderId="1" xfId="0" applyNumberFormat="1" applyFont="1" applyFill="1" applyBorder="1"/>
    <xf numFmtId="0" fontId="19" fillId="4" borderId="1" xfId="0" applyFont="1" applyFill="1" applyBorder="1" applyAlignment="1">
      <alignment wrapText="1"/>
    </xf>
    <xf numFmtId="164" fontId="13" fillId="4" borderId="1" xfId="0" applyNumberFormat="1" applyFont="1" applyFill="1" applyBorder="1"/>
    <xf numFmtId="164" fontId="18" fillId="4" borderId="1" xfId="0" applyNumberFormat="1" applyFont="1" applyFill="1" applyBorder="1"/>
    <xf numFmtId="0" fontId="8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2" fontId="13" fillId="0" borderId="1" xfId="0" applyNumberFormat="1" applyFont="1" applyBorder="1"/>
    <xf numFmtId="2" fontId="8" fillId="4" borderId="1" xfId="0" applyNumberFormat="1" applyFont="1" applyFill="1" applyBorder="1"/>
    <xf numFmtId="2" fontId="9" fillId="0" borderId="1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4" fontId="18" fillId="0" borderId="0" xfId="0" applyNumberFormat="1" applyFont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3">
    <cellStyle name="Normal_сметка  3.1" xfId="1"/>
    <cellStyle name="Нормален" xfId="0" builtinId="0"/>
    <cellStyle name="Нормален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115" zoomScaleNormal="115" workbookViewId="0">
      <pane xSplit="7" ySplit="12" topLeftCell="H13" activePane="bottomRight" state="frozen"/>
      <selection pane="topRight" activeCell="H1" sqref="H1"/>
      <selection pane="bottomLeft" activeCell="A15" sqref="A15"/>
      <selection pane="bottomRight" activeCell="K7" sqref="K7"/>
    </sheetView>
  </sheetViews>
  <sheetFormatPr defaultRowHeight="15" outlineLevelRow="1"/>
  <cols>
    <col min="1" max="1" width="1.85546875" style="24" customWidth="1"/>
    <col min="2" max="2" width="6.5703125" style="25" customWidth="1"/>
    <col min="3" max="3" width="70.42578125" style="24" customWidth="1"/>
    <col min="4" max="4" width="8.140625" style="55" customWidth="1"/>
    <col min="5" max="5" width="15.140625" style="28" bestFit="1" customWidth="1"/>
    <col min="6" max="6" width="12.5703125" style="29" bestFit="1" customWidth="1"/>
    <col min="7" max="7" width="17.7109375" style="24" bestFit="1" customWidth="1"/>
    <col min="8" max="16384" width="9.140625" style="24"/>
  </cols>
  <sheetData>
    <row r="1" spans="1:7" s="14" customFormat="1">
      <c r="A1" s="65" t="s">
        <v>53</v>
      </c>
      <c r="B1" s="65"/>
      <c r="C1" s="65"/>
      <c r="D1" s="65"/>
      <c r="E1" s="65"/>
      <c r="F1" s="65"/>
    </row>
    <row r="2" spans="1:7" s="14" customFormat="1" ht="29.25" customHeight="1">
      <c r="B2" s="66" t="s">
        <v>64</v>
      </c>
      <c r="C2" s="66"/>
      <c r="D2" s="66"/>
      <c r="E2" s="66"/>
      <c r="F2" s="66"/>
      <c r="G2" s="66"/>
    </row>
    <row r="3" spans="1:7" s="14" customFormat="1" ht="44.25" customHeight="1">
      <c r="A3" s="65" t="s">
        <v>160</v>
      </c>
      <c r="B3" s="65"/>
      <c r="C3" s="65"/>
      <c r="D3" s="65"/>
      <c r="E3" s="65"/>
      <c r="F3" s="65"/>
      <c r="G3" s="65"/>
    </row>
    <row r="4" spans="1:7" s="13" customFormat="1">
      <c r="B4" s="61" t="s">
        <v>54</v>
      </c>
      <c r="C4" s="61"/>
      <c r="D4" s="59"/>
      <c r="E4" s="59"/>
      <c r="F4" s="59"/>
      <c r="G4" s="59"/>
    </row>
    <row r="5" spans="1:7" s="13" customFormat="1">
      <c r="B5" s="61" t="s">
        <v>55</v>
      </c>
      <c r="C5" s="61"/>
      <c r="D5" s="59"/>
      <c r="E5" s="59"/>
      <c r="F5" s="59"/>
      <c r="G5" s="59"/>
    </row>
    <row r="6" spans="1:7" s="13" customFormat="1">
      <c r="B6" s="61" t="s">
        <v>56</v>
      </c>
      <c r="C6" s="61"/>
      <c r="D6" s="59"/>
      <c r="E6" s="59"/>
      <c r="F6" s="59"/>
      <c r="G6" s="59"/>
    </row>
    <row r="7" spans="1:7" s="13" customFormat="1" ht="29.25" customHeight="1">
      <c r="B7" s="61" t="s">
        <v>57</v>
      </c>
      <c r="C7" s="61"/>
      <c r="D7" s="59"/>
      <c r="E7" s="59"/>
      <c r="F7" s="59"/>
      <c r="G7" s="59"/>
    </row>
    <row r="8" spans="1:7" s="14" customFormat="1">
      <c r="B8" s="22"/>
      <c r="C8" s="22"/>
      <c r="D8" s="60"/>
      <c r="E8" s="60"/>
      <c r="F8" s="60"/>
      <c r="G8" s="60"/>
    </row>
    <row r="9" spans="1:7" s="14" customFormat="1">
      <c r="B9" s="64" t="s">
        <v>161</v>
      </c>
      <c r="C9" s="64"/>
      <c r="D9" s="64"/>
      <c r="E9" s="64"/>
      <c r="F9" s="64"/>
      <c r="G9" s="64"/>
    </row>
    <row r="10" spans="1:7" s="23" customFormat="1">
      <c r="B10" s="63" t="s">
        <v>58</v>
      </c>
      <c r="C10" s="63"/>
      <c r="D10" s="63"/>
      <c r="E10" s="63"/>
      <c r="F10" s="63"/>
      <c r="G10" s="63"/>
    </row>
    <row r="11" spans="1:7" s="21" customFormat="1" ht="31.5">
      <c r="B11" s="15" t="s">
        <v>0</v>
      </c>
      <c r="C11" s="15" t="s">
        <v>1</v>
      </c>
      <c r="D11" s="15" t="s">
        <v>62</v>
      </c>
      <c r="E11" s="16" t="s">
        <v>60</v>
      </c>
      <c r="F11" s="6" t="s">
        <v>63</v>
      </c>
      <c r="G11" s="6" t="s">
        <v>61</v>
      </c>
    </row>
    <row r="12" spans="1:7" s="21" customFormat="1" ht="15.75">
      <c r="B12" s="17">
        <v>1</v>
      </c>
      <c r="C12" s="18">
        <v>2</v>
      </c>
      <c r="D12" s="17">
        <v>3</v>
      </c>
      <c r="E12" s="17">
        <v>4</v>
      </c>
      <c r="F12" s="17">
        <v>5</v>
      </c>
      <c r="G12" s="17">
        <v>6</v>
      </c>
    </row>
    <row r="13" spans="1:7" s="31" customFormat="1">
      <c r="A13" s="24"/>
      <c r="B13" s="19"/>
      <c r="C13" s="50" t="s">
        <v>68</v>
      </c>
      <c r="D13" s="53"/>
      <c r="E13" s="30"/>
      <c r="F13" s="51"/>
      <c r="G13" s="52">
        <f>SUM(G14:G19)</f>
        <v>6910.5619999999999</v>
      </c>
    </row>
    <row r="14" spans="1:7" s="31" customFormat="1" ht="30" outlineLevel="1">
      <c r="A14" s="24"/>
      <c r="B14" s="19">
        <v>1</v>
      </c>
      <c r="C14" s="20" t="s">
        <v>69</v>
      </c>
      <c r="D14" s="46" t="s">
        <v>59</v>
      </c>
      <c r="E14" s="56">
        <v>187</v>
      </c>
      <c r="F14" s="48">
        <v>1</v>
      </c>
      <c r="G14" s="48">
        <f>E14*F14</f>
        <v>187</v>
      </c>
    </row>
    <row r="15" spans="1:7" s="31" customFormat="1" ht="30" outlineLevel="1">
      <c r="A15" s="24"/>
      <c r="B15" s="19">
        <v>2</v>
      </c>
      <c r="C15" s="20" t="s">
        <v>70</v>
      </c>
      <c r="D15" s="46" t="s">
        <v>11</v>
      </c>
      <c r="E15" s="56">
        <v>164</v>
      </c>
      <c r="F15" s="48">
        <v>2</v>
      </c>
      <c r="G15" s="48">
        <f t="shared" ref="G15:G78" si="0">E15*F15</f>
        <v>328</v>
      </c>
    </row>
    <row r="16" spans="1:7" s="31" customFormat="1" ht="30" outlineLevel="1">
      <c r="A16" s="24"/>
      <c r="B16" s="19">
        <v>3</v>
      </c>
      <c r="C16" s="20" t="s">
        <v>71</v>
      </c>
      <c r="D16" s="46" t="s">
        <v>59</v>
      </c>
      <c r="E16" s="56">
        <v>324.7</v>
      </c>
      <c r="F16" s="48">
        <v>3</v>
      </c>
      <c r="G16" s="48">
        <f t="shared" si="0"/>
        <v>974.09999999999991</v>
      </c>
    </row>
    <row r="17" spans="1:7" s="31" customFormat="1" ht="18" outlineLevel="1">
      <c r="A17" s="24"/>
      <c r="B17" s="19">
        <v>4</v>
      </c>
      <c r="C17" s="20" t="s">
        <v>72</v>
      </c>
      <c r="D17" s="46" t="s">
        <v>59</v>
      </c>
      <c r="E17" s="56">
        <v>45.375</v>
      </c>
      <c r="F17" s="48">
        <v>4</v>
      </c>
      <c r="G17" s="48">
        <f t="shared" si="0"/>
        <v>181.5</v>
      </c>
    </row>
    <row r="18" spans="1:7" s="31" customFormat="1" ht="18" outlineLevel="1">
      <c r="A18" s="24"/>
      <c r="B18" s="19">
        <v>5</v>
      </c>
      <c r="C18" s="20" t="s">
        <v>73</v>
      </c>
      <c r="D18" s="46" t="s">
        <v>59</v>
      </c>
      <c r="E18" s="56">
        <v>141.6</v>
      </c>
      <c r="F18" s="48">
        <v>5</v>
      </c>
      <c r="G18" s="48">
        <f t="shared" si="0"/>
        <v>708</v>
      </c>
    </row>
    <row r="19" spans="1:7" s="31" customFormat="1" outlineLevel="1">
      <c r="A19" s="24"/>
      <c r="B19" s="19">
        <v>6</v>
      </c>
      <c r="C19" s="20" t="s">
        <v>74</v>
      </c>
      <c r="D19" s="46" t="s">
        <v>15</v>
      </c>
      <c r="E19" s="56">
        <v>755.327</v>
      </c>
      <c r="F19" s="48">
        <v>6</v>
      </c>
      <c r="G19" s="48">
        <f t="shared" si="0"/>
        <v>4531.9619999999995</v>
      </c>
    </row>
    <row r="20" spans="1:7" s="31" customFormat="1">
      <c r="A20" s="24"/>
      <c r="B20" s="19"/>
      <c r="C20" s="50" t="s">
        <v>75</v>
      </c>
      <c r="D20" s="53"/>
      <c r="E20" s="57"/>
      <c r="F20" s="51"/>
      <c r="G20" s="52">
        <f>SUM(G21:G26)</f>
        <v>4504.3999999999996</v>
      </c>
    </row>
    <row r="21" spans="1:7" s="31" customFormat="1" ht="30" outlineLevel="1">
      <c r="A21" s="24"/>
      <c r="B21" s="19">
        <v>1</v>
      </c>
      <c r="C21" s="20" t="s">
        <v>76</v>
      </c>
      <c r="D21" s="46" t="s">
        <v>59</v>
      </c>
      <c r="E21" s="56">
        <v>252.25</v>
      </c>
      <c r="F21" s="48">
        <v>7</v>
      </c>
      <c r="G21" s="48">
        <f t="shared" si="0"/>
        <v>1765.75</v>
      </c>
    </row>
    <row r="22" spans="1:7" s="31" customFormat="1" ht="18" outlineLevel="1">
      <c r="A22" s="24"/>
      <c r="B22" s="19">
        <v>2</v>
      </c>
      <c r="C22" s="20" t="s">
        <v>77</v>
      </c>
      <c r="D22" s="46" t="s">
        <v>59</v>
      </c>
      <c r="E22" s="56">
        <v>44.95</v>
      </c>
      <c r="F22" s="48">
        <v>8</v>
      </c>
      <c r="G22" s="48">
        <f t="shared" si="0"/>
        <v>359.6</v>
      </c>
    </row>
    <row r="23" spans="1:7" s="31" customFormat="1" ht="18" outlineLevel="1">
      <c r="A23" s="24"/>
      <c r="B23" s="19">
        <v>3</v>
      </c>
      <c r="C23" s="20" t="s">
        <v>78</v>
      </c>
      <c r="D23" s="46" t="s">
        <v>59</v>
      </c>
      <c r="E23" s="56">
        <v>7.7000000000000011</v>
      </c>
      <c r="F23" s="48">
        <v>9</v>
      </c>
      <c r="G23" s="48">
        <f t="shared" si="0"/>
        <v>69.300000000000011</v>
      </c>
    </row>
    <row r="24" spans="1:7" s="31" customFormat="1" ht="30" outlineLevel="1">
      <c r="A24" s="24"/>
      <c r="B24" s="19">
        <v>4</v>
      </c>
      <c r="C24" s="20" t="s">
        <v>79</v>
      </c>
      <c r="D24" s="46" t="s">
        <v>59</v>
      </c>
      <c r="E24" s="56">
        <v>1009</v>
      </c>
      <c r="F24" s="48">
        <v>1</v>
      </c>
      <c r="G24" s="48">
        <f t="shared" si="0"/>
        <v>1009</v>
      </c>
    </row>
    <row r="25" spans="1:7" s="31" customFormat="1" outlineLevel="1">
      <c r="A25" s="24"/>
      <c r="B25" s="19">
        <v>5</v>
      </c>
      <c r="C25" s="20" t="s">
        <v>80</v>
      </c>
      <c r="D25" s="46" t="s">
        <v>11</v>
      </c>
      <c r="E25" s="56">
        <v>605</v>
      </c>
      <c r="F25" s="48">
        <v>2</v>
      </c>
      <c r="G25" s="48">
        <f t="shared" si="0"/>
        <v>1210</v>
      </c>
    </row>
    <row r="26" spans="1:7" s="31" customFormat="1" ht="18" outlineLevel="1">
      <c r="A26" s="24"/>
      <c r="B26" s="19">
        <v>6</v>
      </c>
      <c r="C26" s="20" t="s">
        <v>81</v>
      </c>
      <c r="D26" s="46" t="s">
        <v>59</v>
      </c>
      <c r="E26" s="56">
        <v>30.25</v>
      </c>
      <c r="F26" s="48">
        <v>3</v>
      </c>
      <c r="G26" s="48">
        <f t="shared" si="0"/>
        <v>90.75</v>
      </c>
    </row>
    <row r="27" spans="1:7" s="31" customFormat="1">
      <c r="A27" s="24"/>
      <c r="B27" s="19"/>
      <c r="C27" s="50" t="s">
        <v>82</v>
      </c>
      <c r="D27" s="53"/>
      <c r="E27" s="57"/>
      <c r="F27" s="51"/>
      <c r="G27" s="52">
        <f>SUM(G28:G34)</f>
        <v>2041.9</v>
      </c>
    </row>
    <row r="28" spans="1:7" s="31" customFormat="1" ht="18" outlineLevel="1">
      <c r="A28" s="24"/>
      <c r="B28" s="19">
        <v>1</v>
      </c>
      <c r="C28" s="20" t="s">
        <v>83</v>
      </c>
      <c r="D28" s="46" t="s">
        <v>59</v>
      </c>
      <c r="E28" s="56">
        <v>156</v>
      </c>
      <c r="F28" s="48">
        <v>1</v>
      </c>
      <c r="G28" s="48">
        <f t="shared" si="0"/>
        <v>156</v>
      </c>
    </row>
    <row r="29" spans="1:7" s="31" customFormat="1" ht="18" outlineLevel="1">
      <c r="A29" s="24"/>
      <c r="B29" s="19">
        <v>2</v>
      </c>
      <c r="C29" s="20" t="s">
        <v>84</v>
      </c>
      <c r="D29" s="46" t="s">
        <v>59</v>
      </c>
      <c r="E29" s="56">
        <v>66.5</v>
      </c>
      <c r="F29" s="48">
        <v>2</v>
      </c>
      <c r="G29" s="48">
        <f t="shared" si="0"/>
        <v>133</v>
      </c>
    </row>
    <row r="30" spans="1:7" s="31" customFormat="1" ht="18" outlineLevel="1">
      <c r="A30" s="24"/>
      <c r="B30" s="19">
        <v>3</v>
      </c>
      <c r="C30" s="20" t="s">
        <v>85</v>
      </c>
      <c r="D30" s="46" t="s">
        <v>59</v>
      </c>
      <c r="E30" s="56">
        <v>13.3</v>
      </c>
      <c r="F30" s="48">
        <v>3</v>
      </c>
      <c r="G30" s="48">
        <f t="shared" si="0"/>
        <v>39.900000000000006</v>
      </c>
    </row>
    <row r="31" spans="1:7" s="31" customFormat="1" ht="30" outlineLevel="1">
      <c r="A31" s="24"/>
      <c r="B31" s="19">
        <v>4</v>
      </c>
      <c r="C31" s="20" t="s">
        <v>86</v>
      </c>
      <c r="D31" s="46" t="s">
        <v>59</v>
      </c>
      <c r="E31" s="56">
        <v>266</v>
      </c>
      <c r="F31" s="48">
        <v>4</v>
      </c>
      <c r="G31" s="48">
        <f t="shared" si="0"/>
        <v>1064</v>
      </c>
    </row>
    <row r="32" spans="1:7" s="31" customFormat="1" ht="30" outlineLevel="1">
      <c r="A32" s="24"/>
      <c r="B32" s="19">
        <v>5</v>
      </c>
      <c r="C32" s="20" t="s">
        <v>87</v>
      </c>
      <c r="D32" s="46" t="s">
        <v>11</v>
      </c>
      <c r="E32" s="56">
        <v>67</v>
      </c>
      <c r="F32" s="48">
        <v>5</v>
      </c>
      <c r="G32" s="48">
        <f t="shared" si="0"/>
        <v>335</v>
      </c>
    </row>
    <row r="33" spans="1:7" s="31" customFormat="1" ht="30" outlineLevel="1">
      <c r="A33" s="24"/>
      <c r="B33" s="19">
        <v>6</v>
      </c>
      <c r="C33" s="20" t="s">
        <v>88</v>
      </c>
      <c r="D33" s="46" t="s">
        <v>11</v>
      </c>
      <c r="E33" s="56">
        <v>50</v>
      </c>
      <c r="F33" s="48">
        <v>6</v>
      </c>
      <c r="G33" s="48">
        <f t="shared" si="0"/>
        <v>300</v>
      </c>
    </row>
    <row r="34" spans="1:7" s="31" customFormat="1" outlineLevel="1">
      <c r="A34" s="24"/>
      <c r="B34" s="19">
        <v>7</v>
      </c>
      <c r="C34" s="20" t="s">
        <v>89</v>
      </c>
      <c r="D34" s="46" t="s">
        <v>45</v>
      </c>
      <c r="E34" s="56">
        <v>2</v>
      </c>
      <c r="F34" s="48">
        <v>7</v>
      </c>
      <c r="G34" s="48">
        <f t="shared" si="0"/>
        <v>14</v>
      </c>
    </row>
    <row r="35" spans="1:7" s="31" customFormat="1">
      <c r="A35" s="24"/>
      <c r="B35" s="19"/>
      <c r="C35" s="50" t="s">
        <v>90</v>
      </c>
      <c r="D35" s="53"/>
      <c r="E35" s="57"/>
      <c r="F35" s="51"/>
      <c r="G35" s="52">
        <f>SUM(G36:G39)</f>
        <v>95</v>
      </c>
    </row>
    <row r="36" spans="1:7" s="31" customFormat="1" outlineLevel="1">
      <c r="A36" s="24"/>
      <c r="B36" s="19">
        <v>1</v>
      </c>
      <c r="C36" s="20" t="s">
        <v>91</v>
      </c>
      <c r="D36" s="46" t="s">
        <v>45</v>
      </c>
      <c r="E36" s="56">
        <v>2</v>
      </c>
      <c r="F36" s="48">
        <v>1</v>
      </c>
      <c r="G36" s="48">
        <f t="shared" si="0"/>
        <v>2</v>
      </c>
    </row>
    <row r="37" spans="1:7" s="31" customFormat="1" outlineLevel="1">
      <c r="A37" s="24"/>
      <c r="B37" s="19">
        <v>2</v>
      </c>
      <c r="C37" s="20" t="s">
        <v>92</v>
      </c>
      <c r="D37" s="46" t="s">
        <v>45</v>
      </c>
      <c r="E37" s="56">
        <v>22</v>
      </c>
      <c r="F37" s="48">
        <v>2</v>
      </c>
      <c r="G37" s="48">
        <f t="shared" si="0"/>
        <v>44</v>
      </c>
    </row>
    <row r="38" spans="1:7" s="31" customFormat="1" outlineLevel="1">
      <c r="A38" s="24"/>
      <c r="B38" s="19">
        <v>3</v>
      </c>
      <c r="C38" s="20" t="s">
        <v>93</v>
      </c>
      <c r="D38" s="46" t="s">
        <v>45</v>
      </c>
      <c r="E38" s="56">
        <v>3</v>
      </c>
      <c r="F38" s="48">
        <v>3</v>
      </c>
      <c r="G38" s="48">
        <f t="shared" si="0"/>
        <v>9</v>
      </c>
    </row>
    <row r="39" spans="1:7" s="31" customFormat="1" outlineLevel="1">
      <c r="A39" s="24"/>
      <c r="B39" s="19">
        <v>4</v>
      </c>
      <c r="C39" s="20" t="s">
        <v>94</v>
      </c>
      <c r="D39" s="46" t="s">
        <v>45</v>
      </c>
      <c r="E39" s="56">
        <v>10</v>
      </c>
      <c r="F39" s="48">
        <v>4</v>
      </c>
      <c r="G39" s="48">
        <f t="shared" si="0"/>
        <v>40</v>
      </c>
    </row>
    <row r="40" spans="1:7" s="31" customFormat="1">
      <c r="A40" s="24"/>
      <c r="B40" s="19"/>
      <c r="C40" s="50" t="s">
        <v>95</v>
      </c>
      <c r="D40" s="53"/>
      <c r="E40" s="57"/>
      <c r="F40" s="51"/>
      <c r="G40" s="52">
        <f>SUM(G41:G68)</f>
        <v>35151.5</v>
      </c>
    </row>
    <row r="41" spans="1:7" s="32" customFormat="1" outlineLevel="1">
      <c r="B41" s="19">
        <v>1</v>
      </c>
      <c r="C41" s="33" t="s">
        <v>96</v>
      </c>
      <c r="D41" s="46" t="s">
        <v>45</v>
      </c>
      <c r="E41" s="34">
        <v>6</v>
      </c>
      <c r="F41" s="49">
        <v>1</v>
      </c>
      <c r="G41" s="48">
        <f t="shared" si="0"/>
        <v>6</v>
      </c>
    </row>
    <row r="42" spans="1:7" s="32" customFormat="1" ht="18" outlineLevel="1">
      <c r="B42" s="19">
        <v>2</v>
      </c>
      <c r="C42" s="35" t="s">
        <v>97</v>
      </c>
      <c r="D42" s="46" t="s">
        <v>59</v>
      </c>
      <c r="E42" s="36">
        <v>3.5</v>
      </c>
      <c r="F42" s="49">
        <v>2</v>
      </c>
      <c r="G42" s="48">
        <f t="shared" si="0"/>
        <v>7</v>
      </c>
    </row>
    <row r="43" spans="1:7" s="32" customFormat="1" ht="18" outlineLevel="1">
      <c r="B43" s="19">
        <v>3</v>
      </c>
      <c r="C43" s="35" t="s">
        <v>98</v>
      </c>
      <c r="D43" s="46" t="s">
        <v>59</v>
      </c>
      <c r="E43" s="36">
        <v>3.5</v>
      </c>
      <c r="F43" s="49">
        <v>3</v>
      </c>
      <c r="G43" s="48">
        <f t="shared" si="0"/>
        <v>10.5</v>
      </c>
    </row>
    <row r="44" spans="1:7" s="32" customFormat="1" ht="18" outlineLevel="1">
      <c r="B44" s="19">
        <v>4</v>
      </c>
      <c r="C44" s="37" t="s">
        <v>99</v>
      </c>
      <c r="D44" s="46" t="s">
        <v>59</v>
      </c>
      <c r="E44" s="38">
        <v>115</v>
      </c>
      <c r="F44" s="49">
        <v>4</v>
      </c>
      <c r="G44" s="48">
        <f t="shared" si="0"/>
        <v>460</v>
      </c>
    </row>
    <row r="45" spans="1:7" s="32" customFormat="1" outlineLevel="1">
      <c r="B45" s="19">
        <v>5</v>
      </c>
      <c r="C45" s="35" t="s">
        <v>100</v>
      </c>
      <c r="D45" s="34" t="s">
        <v>11</v>
      </c>
      <c r="E45" s="38">
        <v>549</v>
      </c>
      <c r="F45" s="49">
        <v>5</v>
      </c>
      <c r="G45" s="48">
        <f t="shared" si="0"/>
        <v>2745</v>
      </c>
    </row>
    <row r="46" spans="1:7" s="32" customFormat="1" outlineLevel="1">
      <c r="B46" s="19">
        <v>6</v>
      </c>
      <c r="C46" s="39" t="s">
        <v>101</v>
      </c>
      <c r="D46" s="34" t="s">
        <v>11</v>
      </c>
      <c r="E46" s="38">
        <v>195</v>
      </c>
      <c r="F46" s="49">
        <v>6</v>
      </c>
      <c r="G46" s="48">
        <f t="shared" si="0"/>
        <v>1170</v>
      </c>
    </row>
    <row r="47" spans="1:7" s="32" customFormat="1" outlineLevel="1">
      <c r="B47" s="19">
        <v>7</v>
      </c>
      <c r="C47" s="39" t="s">
        <v>102</v>
      </c>
      <c r="D47" s="34" t="s">
        <v>11</v>
      </c>
      <c r="E47" s="38">
        <v>100</v>
      </c>
      <c r="F47" s="49">
        <v>7</v>
      </c>
      <c r="G47" s="48">
        <f t="shared" si="0"/>
        <v>700</v>
      </c>
    </row>
    <row r="48" spans="1:7" s="32" customFormat="1" outlineLevel="1">
      <c r="B48" s="19">
        <v>8</v>
      </c>
      <c r="C48" s="39" t="s">
        <v>103</v>
      </c>
      <c r="D48" s="34" t="s">
        <v>11</v>
      </c>
      <c r="E48" s="38">
        <v>537</v>
      </c>
      <c r="F48" s="49">
        <v>8</v>
      </c>
      <c r="G48" s="48">
        <f t="shared" si="0"/>
        <v>4296</v>
      </c>
    </row>
    <row r="49" spans="2:7" s="32" customFormat="1" outlineLevel="1">
      <c r="B49" s="19">
        <v>9</v>
      </c>
      <c r="C49" s="39" t="s">
        <v>104</v>
      </c>
      <c r="D49" s="34" t="s">
        <v>11</v>
      </c>
      <c r="E49" s="38">
        <v>210</v>
      </c>
      <c r="F49" s="49">
        <v>9</v>
      </c>
      <c r="G49" s="48">
        <f t="shared" si="0"/>
        <v>1890</v>
      </c>
    </row>
    <row r="50" spans="2:7" s="32" customFormat="1" outlineLevel="1">
      <c r="B50" s="19">
        <v>10</v>
      </c>
      <c r="C50" s="39" t="s">
        <v>105</v>
      </c>
      <c r="D50" s="34" t="s">
        <v>11</v>
      </c>
      <c r="E50" s="38">
        <v>537</v>
      </c>
      <c r="F50" s="49">
        <v>10</v>
      </c>
      <c r="G50" s="48">
        <f t="shared" si="0"/>
        <v>5370</v>
      </c>
    </row>
    <row r="51" spans="2:7" s="32" customFormat="1" outlineLevel="1">
      <c r="B51" s="19">
        <v>11</v>
      </c>
      <c r="C51" s="39" t="s">
        <v>106</v>
      </c>
      <c r="D51" s="34" t="s">
        <v>11</v>
      </c>
      <c r="E51" s="38">
        <v>210</v>
      </c>
      <c r="F51" s="49">
        <v>11</v>
      </c>
      <c r="G51" s="48">
        <f t="shared" si="0"/>
        <v>2310</v>
      </c>
    </row>
    <row r="52" spans="2:7" s="32" customFormat="1" outlineLevel="1">
      <c r="B52" s="19">
        <v>12</v>
      </c>
      <c r="C52" s="35" t="s">
        <v>107</v>
      </c>
      <c r="D52" s="46" t="s">
        <v>45</v>
      </c>
      <c r="E52" s="36">
        <v>27</v>
      </c>
      <c r="F52" s="49">
        <v>12</v>
      </c>
      <c r="G52" s="48">
        <f t="shared" si="0"/>
        <v>324</v>
      </c>
    </row>
    <row r="53" spans="2:7" s="32" customFormat="1" outlineLevel="1">
      <c r="B53" s="19">
        <v>13</v>
      </c>
      <c r="C53" s="40" t="s">
        <v>108</v>
      </c>
      <c r="D53" s="36" t="s">
        <v>11</v>
      </c>
      <c r="E53" s="36">
        <v>354</v>
      </c>
      <c r="F53" s="49">
        <v>13</v>
      </c>
      <c r="G53" s="48">
        <f t="shared" si="0"/>
        <v>4602</v>
      </c>
    </row>
    <row r="54" spans="2:7" s="32" customFormat="1" outlineLevel="1">
      <c r="B54" s="19">
        <v>14</v>
      </c>
      <c r="C54" s="37" t="s">
        <v>109</v>
      </c>
      <c r="D54" s="36" t="s">
        <v>11</v>
      </c>
      <c r="E54" s="36">
        <v>94</v>
      </c>
      <c r="F54" s="49">
        <v>14</v>
      </c>
      <c r="G54" s="48">
        <f t="shared" si="0"/>
        <v>1316</v>
      </c>
    </row>
    <row r="55" spans="2:7" s="32" customFormat="1" ht="30" outlineLevel="1">
      <c r="B55" s="19">
        <v>15</v>
      </c>
      <c r="C55" s="39" t="s">
        <v>110</v>
      </c>
      <c r="D55" s="36" t="s">
        <v>11</v>
      </c>
      <c r="E55" s="36">
        <v>104</v>
      </c>
      <c r="F55" s="49">
        <v>15</v>
      </c>
      <c r="G55" s="48">
        <f t="shared" si="0"/>
        <v>1560</v>
      </c>
    </row>
    <row r="56" spans="2:7" s="32" customFormat="1" outlineLevel="1">
      <c r="B56" s="19">
        <v>16</v>
      </c>
      <c r="C56" s="37" t="s">
        <v>111</v>
      </c>
      <c r="D56" s="46" t="s">
        <v>45</v>
      </c>
      <c r="E56" s="36">
        <v>27</v>
      </c>
      <c r="F56" s="49">
        <v>16</v>
      </c>
      <c r="G56" s="48">
        <f t="shared" si="0"/>
        <v>432</v>
      </c>
    </row>
    <row r="57" spans="2:7" s="32" customFormat="1" outlineLevel="1">
      <c r="B57" s="19">
        <v>17</v>
      </c>
      <c r="C57" s="35" t="s">
        <v>112</v>
      </c>
      <c r="D57" s="46" t="s">
        <v>45</v>
      </c>
      <c r="E57" s="36">
        <v>27</v>
      </c>
      <c r="F57" s="49">
        <v>17</v>
      </c>
      <c r="G57" s="48">
        <f t="shared" si="0"/>
        <v>459</v>
      </c>
    </row>
    <row r="58" spans="2:7" s="32" customFormat="1" outlineLevel="1">
      <c r="B58" s="19">
        <v>18</v>
      </c>
      <c r="C58" s="35" t="s">
        <v>113</v>
      </c>
      <c r="D58" s="34"/>
      <c r="E58" s="36">
        <v>27</v>
      </c>
      <c r="F58" s="49">
        <v>18</v>
      </c>
      <c r="G58" s="48">
        <f t="shared" si="0"/>
        <v>486</v>
      </c>
    </row>
    <row r="59" spans="2:7" s="32" customFormat="1" outlineLevel="1">
      <c r="B59" s="19">
        <v>19</v>
      </c>
      <c r="C59" s="37" t="s">
        <v>114</v>
      </c>
      <c r="D59" s="46" t="s">
        <v>45</v>
      </c>
      <c r="E59" s="36">
        <v>57</v>
      </c>
      <c r="F59" s="49">
        <v>19</v>
      </c>
      <c r="G59" s="48">
        <f t="shared" si="0"/>
        <v>1083</v>
      </c>
    </row>
    <row r="60" spans="2:7" s="32" customFormat="1" outlineLevel="1">
      <c r="B60" s="19">
        <v>20</v>
      </c>
      <c r="C60" s="37" t="s">
        <v>115</v>
      </c>
      <c r="D60" s="46" t="s">
        <v>45</v>
      </c>
      <c r="E60" s="36">
        <v>2</v>
      </c>
      <c r="F60" s="49">
        <v>20</v>
      </c>
      <c r="G60" s="48">
        <f t="shared" si="0"/>
        <v>40</v>
      </c>
    </row>
    <row r="61" spans="2:7" s="32" customFormat="1" ht="45" outlineLevel="1">
      <c r="B61" s="19">
        <v>21</v>
      </c>
      <c r="C61" s="35" t="s">
        <v>116</v>
      </c>
      <c r="D61" s="46" t="s">
        <v>45</v>
      </c>
      <c r="E61" s="36">
        <v>1</v>
      </c>
      <c r="F61" s="49">
        <v>21</v>
      </c>
      <c r="G61" s="48">
        <f t="shared" si="0"/>
        <v>21</v>
      </c>
    </row>
    <row r="62" spans="2:7" s="32" customFormat="1" ht="30" outlineLevel="1">
      <c r="B62" s="19">
        <v>22</v>
      </c>
      <c r="C62" s="35" t="s">
        <v>117</v>
      </c>
      <c r="D62" s="46" t="s">
        <v>45</v>
      </c>
      <c r="E62" s="36">
        <v>27</v>
      </c>
      <c r="F62" s="49">
        <v>22</v>
      </c>
      <c r="G62" s="48">
        <f t="shared" si="0"/>
        <v>594</v>
      </c>
    </row>
    <row r="63" spans="2:7" s="32" customFormat="1" ht="30" outlineLevel="1">
      <c r="B63" s="19">
        <v>23</v>
      </c>
      <c r="C63" s="35" t="s">
        <v>118</v>
      </c>
      <c r="D63" s="46" t="s">
        <v>45</v>
      </c>
      <c r="E63" s="36">
        <v>1</v>
      </c>
      <c r="F63" s="49">
        <v>23</v>
      </c>
      <c r="G63" s="48">
        <f t="shared" si="0"/>
        <v>23</v>
      </c>
    </row>
    <row r="64" spans="2:7" s="32" customFormat="1" ht="18" outlineLevel="1">
      <c r="B64" s="19">
        <v>24</v>
      </c>
      <c r="C64" s="37" t="s">
        <v>119</v>
      </c>
      <c r="D64" s="46" t="s">
        <v>59</v>
      </c>
      <c r="E64" s="36">
        <v>115</v>
      </c>
      <c r="F64" s="49">
        <v>24</v>
      </c>
      <c r="G64" s="48">
        <f t="shared" si="0"/>
        <v>2760</v>
      </c>
    </row>
    <row r="65" spans="1:7" s="32" customFormat="1" outlineLevel="1">
      <c r="B65" s="19">
        <v>25</v>
      </c>
      <c r="C65" s="37" t="s">
        <v>120</v>
      </c>
      <c r="D65" s="41" t="s">
        <v>45</v>
      </c>
      <c r="E65" s="36">
        <v>28</v>
      </c>
      <c r="F65" s="49">
        <v>25</v>
      </c>
      <c r="G65" s="48">
        <f t="shared" si="0"/>
        <v>700</v>
      </c>
    </row>
    <row r="66" spans="1:7" s="32" customFormat="1" outlineLevel="1">
      <c r="B66" s="19">
        <v>26</v>
      </c>
      <c r="C66" s="37" t="s">
        <v>121</v>
      </c>
      <c r="D66" s="41" t="s">
        <v>45</v>
      </c>
      <c r="E66" s="36">
        <v>1</v>
      </c>
      <c r="F66" s="49">
        <v>26</v>
      </c>
      <c r="G66" s="48">
        <f t="shared" si="0"/>
        <v>26</v>
      </c>
    </row>
    <row r="67" spans="1:7" s="32" customFormat="1" outlineLevel="1">
      <c r="B67" s="19">
        <v>27</v>
      </c>
      <c r="C67" s="40" t="s">
        <v>122</v>
      </c>
      <c r="D67" s="42" t="s">
        <v>45</v>
      </c>
      <c r="E67" s="36">
        <v>59</v>
      </c>
      <c r="F67" s="49">
        <v>27</v>
      </c>
      <c r="G67" s="48">
        <f t="shared" si="0"/>
        <v>1593</v>
      </c>
    </row>
    <row r="68" spans="1:7" s="32" customFormat="1" outlineLevel="1">
      <c r="B68" s="19">
        <v>28</v>
      </c>
      <c r="C68" s="43" t="s">
        <v>123</v>
      </c>
      <c r="D68" s="44" t="s">
        <v>124</v>
      </c>
      <c r="E68" s="44">
        <v>6</v>
      </c>
      <c r="F68" s="49">
        <v>28</v>
      </c>
      <c r="G68" s="48">
        <f t="shared" si="0"/>
        <v>168</v>
      </c>
    </row>
    <row r="69" spans="1:7" s="31" customFormat="1">
      <c r="A69" s="24"/>
      <c r="B69" s="19"/>
      <c r="C69" s="50" t="s">
        <v>125</v>
      </c>
      <c r="D69" s="53"/>
      <c r="E69" s="57"/>
      <c r="F69" s="51"/>
      <c r="G69" s="52">
        <f>SUM(G70:G74)</f>
        <v>19</v>
      </c>
    </row>
    <row r="70" spans="1:7" s="31" customFormat="1" ht="30" outlineLevel="1">
      <c r="A70" s="24"/>
      <c r="B70" s="19">
        <v>1</v>
      </c>
      <c r="C70" s="20" t="s">
        <v>126</v>
      </c>
      <c r="D70" s="46" t="s">
        <v>45</v>
      </c>
      <c r="E70" s="56">
        <v>1</v>
      </c>
      <c r="F70" s="48">
        <v>1</v>
      </c>
      <c r="G70" s="48">
        <f t="shared" si="0"/>
        <v>1</v>
      </c>
    </row>
    <row r="71" spans="1:7" s="31" customFormat="1" outlineLevel="1">
      <c r="A71" s="24"/>
      <c r="B71" s="19">
        <v>2</v>
      </c>
      <c r="C71" s="20" t="s">
        <v>127</v>
      </c>
      <c r="D71" s="46" t="s">
        <v>45</v>
      </c>
      <c r="E71" s="56">
        <v>1</v>
      </c>
      <c r="F71" s="48">
        <v>2</v>
      </c>
      <c r="G71" s="48">
        <f t="shared" si="0"/>
        <v>2</v>
      </c>
    </row>
    <row r="72" spans="1:7" s="31" customFormat="1" outlineLevel="1">
      <c r="A72" s="24"/>
      <c r="B72" s="19"/>
      <c r="C72" s="20" t="s">
        <v>128</v>
      </c>
      <c r="D72" s="46" t="s">
        <v>45</v>
      </c>
      <c r="E72" s="56">
        <v>1</v>
      </c>
      <c r="F72" s="48">
        <v>3</v>
      </c>
      <c r="G72" s="48">
        <f t="shared" si="0"/>
        <v>3</v>
      </c>
    </row>
    <row r="73" spans="1:7" s="31" customFormat="1" ht="30" outlineLevel="1">
      <c r="A73" s="24"/>
      <c r="B73" s="19">
        <v>3</v>
      </c>
      <c r="C73" s="20" t="s">
        <v>129</v>
      </c>
      <c r="D73" s="46" t="s">
        <v>45</v>
      </c>
      <c r="E73" s="56">
        <v>2</v>
      </c>
      <c r="F73" s="48">
        <v>4</v>
      </c>
      <c r="G73" s="48">
        <f t="shared" si="0"/>
        <v>8</v>
      </c>
    </row>
    <row r="74" spans="1:7" s="31" customFormat="1" ht="30" outlineLevel="1">
      <c r="A74" s="24"/>
      <c r="B74" s="19">
        <v>4</v>
      </c>
      <c r="C74" s="20" t="s">
        <v>130</v>
      </c>
      <c r="D74" s="46" t="s">
        <v>131</v>
      </c>
      <c r="E74" s="56">
        <v>1</v>
      </c>
      <c r="F74" s="48">
        <v>5</v>
      </c>
      <c r="G74" s="48">
        <f t="shared" si="0"/>
        <v>5</v>
      </c>
    </row>
    <row r="75" spans="1:7" s="31" customFormat="1">
      <c r="A75" s="24"/>
      <c r="B75" s="19"/>
      <c r="C75" s="50" t="s">
        <v>132</v>
      </c>
      <c r="D75" s="53"/>
      <c r="E75" s="57"/>
      <c r="F75" s="51"/>
      <c r="G75" s="52">
        <f>SUM(G76:G102)</f>
        <v>41712.800000000003</v>
      </c>
    </row>
    <row r="76" spans="1:7" s="32" customFormat="1" outlineLevel="1">
      <c r="B76" s="47">
        <v>1</v>
      </c>
      <c r="C76" s="45" t="s">
        <v>133</v>
      </c>
      <c r="D76" s="54"/>
      <c r="E76" s="58"/>
      <c r="F76" s="49">
        <v>1</v>
      </c>
      <c r="G76" s="48">
        <f t="shared" si="0"/>
        <v>0</v>
      </c>
    </row>
    <row r="77" spans="1:7" s="32" customFormat="1" outlineLevel="1">
      <c r="B77" s="47">
        <v>2</v>
      </c>
      <c r="C77" s="45" t="s">
        <v>134</v>
      </c>
      <c r="D77" s="54"/>
      <c r="E77" s="58"/>
      <c r="F77" s="49">
        <v>2</v>
      </c>
      <c r="G77" s="48">
        <f t="shared" si="0"/>
        <v>0</v>
      </c>
    </row>
    <row r="78" spans="1:7" s="32" customFormat="1" outlineLevel="1">
      <c r="B78" s="47">
        <v>3</v>
      </c>
      <c r="C78" s="45" t="s">
        <v>135</v>
      </c>
      <c r="D78" s="54" t="s">
        <v>45</v>
      </c>
      <c r="E78" s="58">
        <v>9</v>
      </c>
      <c r="F78" s="49">
        <v>3</v>
      </c>
      <c r="G78" s="48">
        <f t="shared" si="0"/>
        <v>27</v>
      </c>
    </row>
    <row r="79" spans="1:7" s="32" customFormat="1" outlineLevel="1">
      <c r="B79" s="47">
        <v>4</v>
      </c>
      <c r="C79" s="45" t="s">
        <v>136</v>
      </c>
      <c r="D79" s="54"/>
      <c r="E79" s="58"/>
      <c r="F79" s="49">
        <v>4</v>
      </c>
      <c r="G79" s="48">
        <f t="shared" ref="G79:G102" si="1">E79*F79</f>
        <v>0</v>
      </c>
    </row>
    <row r="80" spans="1:7" s="32" customFormat="1" outlineLevel="1">
      <c r="B80" s="47">
        <v>5</v>
      </c>
      <c r="C80" s="45" t="s">
        <v>137</v>
      </c>
      <c r="D80" s="54" t="s">
        <v>45</v>
      </c>
      <c r="E80" s="58">
        <v>120</v>
      </c>
      <c r="F80" s="49">
        <v>5</v>
      </c>
      <c r="G80" s="48">
        <f t="shared" si="1"/>
        <v>600</v>
      </c>
    </row>
    <row r="81" spans="2:7" s="32" customFormat="1" outlineLevel="1">
      <c r="B81" s="47">
        <v>6</v>
      </c>
      <c r="C81" s="45" t="s">
        <v>138</v>
      </c>
      <c r="D81" s="54" t="s">
        <v>45</v>
      </c>
      <c r="E81" s="58">
        <v>120</v>
      </c>
      <c r="F81" s="49">
        <v>6</v>
      </c>
      <c r="G81" s="48">
        <f t="shared" si="1"/>
        <v>720</v>
      </c>
    </row>
    <row r="82" spans="2:7" s="32" customFormat="1" outlineLevel="1">
      <c r="B82" s="47">
        <v>7</v>
      </c>
      <c r="C82" s="45" t="s">
        <v>139</v>
      </c>
      <c r="D82" s="54"/>
      <c r="E82" s="58"/>
      <c r="F82" s="49">
        <v>7</v>
      </c>
      <c r="G82" s="48">
        <f t="shared" si="1"/>
        <v>0</v>
      </c>
    </row>
    <row r="83" spans="2:7" s="32" customFormat="1" outlineLevel="1">
      <c r="B83" s="47">
        <v>8</v>
      </c>
      <c r="C83" s="45" t="s">
        <v>140</v>
      </c>
      <c r="D83" s="54" t="s">
        <v>45</v>
      </c>
      <c r="E83" s="58">
        <v>5</v>
      </c>
      <c r="F83" s="49">
        <v>8</v>
      </c>
      <c r="G83" s="48">
        <f t="shared" si="1"/>
        <v>40</v>
      </c>
    </row>
    <row r="84" spans="2:7" s="32" customFormat="1" outlineLevel="1">
      <c r="B84" s="47">
        <v>9</v>
      </c>
      <c r="C84" s="45" t="s">
        <v>141</v>
      </c>
      <c r="D84" s="54" t="s">
        <v>45</v>
      </c>
      <c r="E84" s="58">
        <v>2</v>
      </c>
      <c r="F84" s="49">
        <v>9</v>
      </c>
      <c r="G84" s="48">
        <f t="shared" si="1"/>
        <v>18</v>
      </c>
    </row>
    <row r="85" spans="2:7" s="32" customFormat="1" outlineLevel="1">
      <c r="B85" s="47">
        <v>10</v>
      </c>
      <c r="C85" s="45" t="s">
        <v>142</v>
      </c>
      <c r="D85" s="54" t="s">
        <v>45</v>
      </c>
      <c r="E85" s="58">
        <v>2</v>
      </c>
      <c r="F85" s="49">
        <v>10</v>
      </c>
      <c r="G85" s="48">
        <f t="shared" si="1"/>
        <v>20</v>
      </c>
    </row>
    <row r="86" spans="2:7" s="32" customFormat="1" outlineLevel="1">
      <c r="B86" s="47">
        <v>11</v>
      </c>
      <c r="C86" s="45" t="s">
        <v>143</v>
      </c>
      <c r="D86" s="54" t="s">
        <v>45</v>
      </c>
      <c r="E86" s="58">
        <v>8</v>
      </c>
      <c r="F86" s="49">
        <v>11</v>
      </c>
      <c r="G86" s="48">
        <f t="shared" si="1"/>
        <v>88</v>
      </c>
    </row>
    <row r="87" spans="2:7" s="32" customFormat="1" outlineLevel="1">
      <c r="B87" s="47">
        <v>12</v>
      </c>
      <c r="C87" s="45" t="s">
        <v>144</v>
      </c>
      <c r="D87" s="54" t="s">
        <v>45</v>
      </c>
      <c r="E87" s="58">
        <v>14</v>
      </c>
      <c r="F87" s="49">
        <v>12</v>
      </c>
      <c r="G87" s="48">
        <f t="shared" si="1"/>
        <v>168</v>
      </c>
    </row>
    <row r="88" spans="2:7" s="32" customFormat="1" outlineLevel="1">
      <c r="B88" s="47">
        <v>13</v>
      </c>
      <c r="C88" s="45" t="s">
        <v>145</v>
      </c>
      <c r="D88" s="54" t="s">
        <v>45</v>
      </c>
      <c r="E88" s="58">
        <v>1</v>
      </c>
      <c r="F88" s="49">
        <v>13</v>
      </c>
      <c r="G88" s="48">
        <f t="shared" si="1"/>
        <v>13</v>
      </c>
    </row>
    <row r="89" spans="2:7" s="32" customFormat="1" outlineLevel="1">
      <c r="B89" s="47">
        <v>14</v>
      </c>
      <c r="C89" s="45" t="s">
        <v>146</v>
      </c>
      <c r="D89" s="54"/>
      <c r="E89" s="58"/>
      <c r="F89" s="49">
        <v>14</v>
      </c>
      <c r="G89" s="48">
        <f t="shared" si="1"/>
        <v>0</v>
      </c>
    </row>
    <row r="90" spans="2:7" s="32" customFormat="1" outlineLevel="1">
      <c r="B90" s="47">
        <v>15</v>
      </c>
      <c r="C90" s="45" t="s">
        <v>147</v>
      </c>
      <c r="D90" s="54" t="s">
        <v>45</v>
      </c>
      <c r="E90" s="58">
        <v>170</v>
      </c>
      <c r="F90" s="49">
        <v>15</v>
      </c>
      <c r="G90" s="48">
        <f t="shared" si="1"/>
        <v>2550</v>
      </c>
    </row>
    <row r="91" spans="2:7" s="32" customFormat="1" outlineLevel="1">
      <c r="B91" s="47">
        <v>16</v>
      </c>
      <c r="C91" s="45" t="s">
        <v>148</v>
      </c>
      <c r="D91" s="54" t="s">
        <v>45</v>
      </c>
      <c r="E91" s="58">
        <v>170</v>
      </c>
      <c r="F91" s="49">
        <v>16</v>
      </c>
      <c r="G91" s="48">
        <f t="shared" si="1"/>
        <v>2720</v>
      </c>
    </row>
    <row r="92" spans="2:7" s="32" customFormat="1" outlineLevel="1">
      <c r="B92" s="47">
        <v>17</v>
      </c>
      <c r="C92" s="45" t="s">
        <v>149</v>
      </c>
      <c r="D92" s="54" t="s">
        <v>45</v>
      </c>
      <c r="E92" s="58">
        <v>135</v>
      </c>
      <c r="F92" s="49">
        <v>17</v>
      </c>
      <c r="G92" s="48">
        <f t="shared" si="1"/>
        <v>2295</v>
      </c>
    </row>
    <row r="93" spans="2:7" s="32" customFormat="1" outlineLevel="1">
      <c r="B93" s="47">
        <v>18</v>
      </c>
      <c r="C93" s="45" t="s">
        <v>150</v>
      </c>
      <c r="D93" s="54" t="s">
        <v>45</v>
      </c>
      <c r="E93" s="58">
        <v>145</v>
      </c>
      <c r="F93" s="49">
        <v>18</v>
      </c>
      <c r="G93" s="48">
        <f t="shared" si="1"/>
        <v>2610</v>
      </c>
    </row>
    <row r="94" spans="2:7" s="32" customFormat="1" outlineLevel="1">
      <c r="B94" s="47">
        <v>19</v>
      </c>
      <c r="C94" s="45" t="s">
        <v>151</v>
      </c>
      <c r="D94" s="54" t="s">
        <v>45</v>
      </c>
      <c r="E94" s="58">
        <v>140</v>
      </c>
      <c r="F94" s="49">
        <v>19</v>
      </c>
      <c r="G94" s="48">
        <f t="shared" si="1"/>
        <v>2660</v>
      </c>
    </row>
    <row r="95" spans="2:7" s="32" customFormat="1" outlineLevel="1">
      <c r="B95" s="47">
        <v>20</v>
      </c>
      <c r="C95" s="45" t="s">
        <v>152</v>
      </c>
      <c r="D95" s="54" t="s">
        <v>45</v>
      </c>
      <c r="E95" s="58">
        <v>100</v>
      </c>
      <c r="F95" s="49">
        <v>20</v>
      </c>
      <c r="G95" s="48">
        <f t="shared" si="1"/>
        <v>2000</v>
      </c>
    </row>
    <row r="96" spans="2:7" s="32" customFormat="1" outlineLevel="1">
      <c r="B96" s="47">
        <v>21</v>
      </c>
      <c r="C96" s="45" t="s">
        <v>153</v>
      </c>
      <c r="D96" s="54" t="s">
        <v>45</v>
      </c>
      <c r="E96" s="58">
        <v>100</v>
      </c>
      <c r="F96" s="49">
        <v>21</v>
      </c>
      <c r="G96" s="48">
        <f t="shared" si="1"/>
        <v>2100</v>
      </c>
    </row>
    <row r="97" spans="2:7" s="32" customFormat="1" outlineLevel="1">
      <c r="B97" s="47">
        <v>22</v>
      </c>
      <c r="C97" s="45" t="s">
        <v>154</v>
      </c>
      <c r="D97" s="54" t="s">
        <v>45</v>
      </c>
      <c r="E97" s="58">
        <v>190</v>
      </c>
      <c r="F97" s="49">
        <v>22</v>
      </c>
      <c r="G97" s="48">
        <f t="shared" si="1"/>
        <v>4180</v>
      </c>
    </row>
    <row r="98" spans="2:7" s="32" customFormat="1" outlineLevel="1">
      <c r="B98" s="47">
        <v>23</v>
      </c>
      <c r="C98" s="45" t="s">
        <v>155</v>
      </c>
      <c r="D98" s="54"/>
      <c r="E98" s="58"/>
      <c r="F98" s="49">
        <v>23</v>
      </c>
      <c r="G98" s="48">
        <f t="shared" si="1"/>
        <v>0</v>
      </c>
    </row>
    <row r="99" spans="2:7" s="32" customFormat="1" outlineLevel="1">
      <c r="B99" s="47">
        <v>24</v>
      </c>
      <c r="C99" s="45" t="s">
        <v>156</v>
      </c>
      <c r="D99" s="54" t="s">
        <v>45</v>
      </c>
      <c r="E99" s="58">
        <v>9</v>
      </c>
      <c r="F99" s="49">
        <v>24</v>
      </c>
      <c r="G99" s="48">
        <f t="shared" si="1"/>
        <v>216</v>
      </c>
    </row>
    <row r="100" spans="2:7" s="32" customFormat="1" outlineLevel="1">
      <c r="B100" s="47">
        <v>25</v>
      </c>
      <c r="C100" s="45" t="s">
        <v>157</v>
      </c>
      <c r="D100" s="54" t="s">
        <v>45</v>
      </c>
      <c r="E100" s="58">
        <v>360</v>
      </c>
      <c r="F100" s="49">
        <v>25</v>
      </c>
      <c r="G100" s="48">
        <f t="shared" si="1"/>
        <v>9000</v>
      </c>
    </row>
    <row r="101" spans="2:7" s="32" customFormat="1" ht="30" outlineLevel="1">
      <c r="B101" s="47">
        <v>26</v>
      </c>
      <c r="C101" s="45" t="s">
        <v>158</v>
      </c>
      <c r="D101" s="46" t="s">
        <v>59</v>
      </c>
      <c r="E101" s="58">
        <v>188.79999999999998</v>
      </c>
      <c r="F101" s="49">
        <v>26</v>
      </c>
      <c r="G101" s="48">
        <f t="shared" si="1"/>
        <v>4908.7999999999993</v>
      </c>
    </row>
    <row r="102" spans="2:7" s="32" customFormat="1" ht="18" outlineLevel="1">
      <c r="B102" s="47">
        <v>27</v>
      </c>
      <c r="C102" s="45" t="s">
        <v>159</v>
      </c>
      <c r="D102" s="46" t="s">
        <v>59</v>
      </c>
      <c r="E102" s="58">
        <v>177</v>
      </c>
      <c r="F102" s="49">
        <v>27</v>
      </c>
      <c r="G102" s="48">
        <f t="shared" si="1"/>
        <v>4779</v>
      </c>
    </row>
    <row r="103" spans="2:7" s="23" customFormat="1">
      <c r="B103" s="26"/>
      <c r="C103" s="26"/>
      <c r="D103" s="26"/>
      <c r="E103" s="26"/>
      <c r="F103" s="26"/>
      <c r="G103" s="26"/>
    </row>
    <row r="104" spans="2:7">
      <c r="D104" s="62" t="s">
        <v>65</v>
      </c>
      <c r="E104" s="62"/>
      <c r="F104" s="62"/>
      <c r="G104" s="27">
        <f>SUM(G13,G20,G27,G35,G40,G69,G75)</f>
        <v>90435.162000000011</v>
      </c>
    </row>
    <row r="105" spans="2:7">
      <c r="D105" s="62" t="s">
        <v>66</v>
      </c>
      <c r="E105" s="62"/>
      <c r="F105" s="62"/>
      <c r="G105" s="27">
        <f>G104*0.2</f>
        <v>18087.032400000004</v>
      </c>
    </row>
    <row r="106" spans="2:7">
      <c r="D106" s="62" t="s">
        <v>67</v>
      </c>
      <c r="E106" s="62"/>
      <c r="F106" s="62"/>
      <c r="G106" s="27">
        <f>SUM(G104,G105)</f>
        <v>108522.19440000001</v>
      </c>
    </row>
  </sheetData>
  <mergeCells count="17">
    <mergeCell ref="D105:F105"/>
    <mergeCell ref="D106:F106"/>
    <mergeCell ref="B10:G10"/>
    <mergeCell ref="B9:G9"/>
    <mergeCell ref="A1:F1"/>
    <mergeCell ref="B2:G2"/>
    <mergeCell ref="A3:G3"/>
    <mergeCell ref="B4:C4"/>
    <mergeCell ref="B5:C5"/>
    <mergeCell ref="B6:C6"/>
    <mergeCell ref="B7:C7"/>
    <mergeCell ref="D104:F104"/>
    <mergeCell ref="D4:G4"/>
    <mergeCell ref="D8:G8"/>
    <mergeCell ref="D7:G7"/>
    <mergeCell ref="D6:G6"/>
    <mergeCell ref="D5:G5"/>
  </mergeCells>
  <printOptions horizontalCentered="1"/>
  <pageMargins left="0.11811023622047245" right="0.11811023622047245" top="0.11811023622047245" bottom="0.1181102362204724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43"/>
  <sheetViews>
    <sheetView showGridLines="0" view="pageBreakPreview" zoomScaleSheetLayoutView="100" workbookViewId="0">
      <selection activeCell="C11" sqref="C11"/>
    </sheetView>
  </sheetViews>
  <sheetFormatPr defaultRowHeight="12.75"/>
  <cols>
    <col min="1" max="1" width="0.85546875" customWidth="1"/>
    <col min="2" max="2" width="73.85546875" customWidth="1"/>
    <col min="4" max="5" width="9.140625" style="9"/>
  </cols>
  <sheetData>
    <row r="1" spans="1:7" ht="41.25" customHeight="1">
      <c r="A1" s="12"/>
      <c r="B1" s="67" t="s">
        <v>32</v>
      </c>
      <c r="C1" s="67"/>
      <c r="D1" s="67"/>
      <c r="E1" s="67"/>
      <c r="F1" s="11"/>
      <c r="G1" s="11"/>
    </row>
    <row r="2" spans="1:7" ht="15">
      <c r="A2" s="12"/>
      <c r="B2" s="5" t="s">
        <v>2</v>
      </c>
      <c r="C2" s="1"/>
      <c r="D2" s="10"/>
      <c r="E2" s="8"/>
    </row>
    <row r="3" spans="1:7" ht="15">
      <c r="A3" s="12"/>
      <c r="B3" s="2" t="s">
        <v>24</v>
      </c>
      <c r="C3" s="1" t="s">
        <v>42</v>
      </c>
      <c r="D3" s="10">
        <v>625</v>
      </c>
      <c r="E3" s="7">
        <v>2</v>
      </c>
    </row>
    <row r="4" spans="1:7" ht="15">
      <c r="A4" s="12"/>
      <c r="B4" s="2" t="s">
        <v>25</v>
      </c>
      <c r="C4" s="1" t="s">
        <v>5</v>
      </c>
      <c r="D4" s="10">
        <v>250</v>
      </c>
      <c r="E4" s="7">
        <v>2.5</v>
      </c>
    </row>
    <row r="5" spans="1:7" ht="15">
      <c r="A5" s="12"/>
      <c r="B5" s="2" t="s">
        <v>26</v>
      </c>
      <c r="C5" s="1" t="s">
        <v>43</v>
      </c>
      <c r="D5" s="10">
        <v>248</v>
      </c>
      <c r="E5" s="7">
        <v>0.1</v>
      </c>
    </row>
    <row r="6" spans="1:7" ht="30">
      <c r="A6" s="12"/>
      <c r="B6" s="2" t="s">
        <v>27</v>
      </c>
      <c r="C6" s="1" t="s">
        <v>43</v>
      </c>
      <c r="D6" s="10">
        <v>248</v>
      </c>
      <c r="E6" s="7">
        <v>0.2</v>
      </c>
    </row>
    <row r="7" spans="1:7" ht="15">
      <c r="A7" s="12"/>
      <c r="B7" s="2" t="s">
        <v>28</v>
      </c>
      <c r="C7" s="1" t="s">
        <v>43</v>
      </c>
      <c r="D7" s="10">
        <v>248</v>
      </c>
      <c r="E7" s="7">
        <v>5</v>
      </c>
    </row>
    <row r="8" spans="1:7" ht="15">
      <c r="A8" s="12"/>
      <c r="B8" s="2" t="s">
        <v>35</v>
      </c>
      <c r="C8" s="1" t="s">
        <v>43</v>
      </c>
      <c r="D8" s="10">
        <v>125</v>
      </c>
      <c r="E8" s="7">
        <v>3</v>
      </c>
    </row>
    <row r="9" spans="1:7" ht="15">
      <c r="A9" s="12"/>
      <c r="B9" s="2" t="s">
        <v>34</v>
      </c>
      <c r="C9" s="1" t="s">
        <v>43</v>
      </c>
      <c r="D9" s="10">
        <v>250</v>
      </c>
      <c r="E9" s="7">
        <v>4</v>
      </c>
    </row>
    <row r="10" spans="1:7" ht="15">
      <c r="A10" s="12"/>
      <c r="B10" s="2" t="s">
        <v>36</v>
      </c>
      <c r="C10" s="1" t="s">
        <v>43</v>
      </c>
      <c r="D10" s="10">
        <v>60</v>
      </c>
      <c r="E10" s="7">
        <v>7.5</v>
      </c>
    </row>
    <row r="11" spans="1:7" ht="15">
      <c r="A11" s="12"/>
      <c r="B11" s="2" t="s">
        <v>29</v>
      </c>
      <c r="C11" s="1" t="s">
        <v>43</v>
      </c>
      <c r="D11" s="10">
        <v>185</v>
      </c>
      <c r="E11" s="7">
        <v>5</v>
      </c>
    </row>
    <row r="12" spans="1:7" ht="45">
      <c r="A12" s="12"/>
      <c r="B12" s="2" t="s">
        <v>6</v>
      </c>
      <c r="C12" s="1" t="s">
        <v>7</v>
      </c>
      <c r="D12" s="10">
        <v>320</v>
      </c>
      <c r="E12" s="7">
        <v>9</v>
      </c>
    </row>
    <row r="13" spans="1:7" ht="15">
      <c r="A13" s="12"/>
      <c r="B13" s="2" t="s">
        <v>37</v>
      </c>
      <c r="C13" s="1" t="s">
        <v>42</v>
      </c>
      <c r="D13" s="10">
        <v>1625</v>
      </c>
      <c r="E13" s="7">
        <v>2</v>
      </c>
    </row>
    <row r="14" spans="1:7" ht="15">
      <c r="A14" s="12"/>
      <c r="B14" s="2" t="s">
        <v>22</v>
      </c>
      <c r="C14" s="1" t="s">
        <v>43</v>
      </c>
      <c r="D14" s="10">
        <v>170</v>
      </c>
      <c r="E14" s="7">
        <v>4.5</v>
      </c>
    </row>
    <row r="15" spans="1:7" ht="15">
      <c r="A15" s="12"/>
      <c r="B15" s="2" t="s">
        <v>23</v>
      </c>
      <c r="C15" s="1" t="s">
        <v>43</v>
      </c>
      <c r="D15" s="10">
        <v>170</v>
      </c>
      <c r="E15" s="7">
        <v>2.02</v>
      </c>
    </row>
    <row r="16" spans="1:7" ht="30">
      <c r="A16" s="12"/>
      <c r="B16" s="2" t="s">
        <v>38</v>
      </c>
      <c r="C16" s="1" t="s">
        <v>43</v>
      </c>
      <c r="D16" s="10">
        <v>285</v>
      </c>
      <c r="E16" s="7">
        <v>7.5</v>
      </c>
    </row>
    <row r="17" spans="1:5" ht="15">
      <c r="A17" s="12"/>
      <c r="B17" s="2" t="s">
        <v>29</v>
      </c>
      <c r="C17" s="1" t="s">
        <v>43</v>
      </c>
      <c r="D17" s="10">
        <v>455</v>
      </c>
      <c r="E17" s="7">
        <v>5</v>
      </c>
    </row>
    <row r="18" spans="1:5" ht="30">
      <c r="A18" s="12"/>
      <c r="B18" s="3" t="s">
        <v>49</v>
      </c>
      <c r="C18" s="1" t="s">
        <v>4</v>
      </c>
      <c r="D18" s="10">
        <v>1820</v>
      </c>
      <c r="E18" s="8">
        <v>1.5</v>
      </c>
    </row>
    <row r="19" spans="1:5" ht="18">
      <c r="A19" s="12"/>
      <c r="B19" s="2" t="s">
        <v>50</v>
      </c>
      <c r="C19" s="1" t="s">
        <v>3</v>
      </c>
      <c r="D19" s="10">
        <v>2170</v>
      </c>
      <c r="E19" s="8">
        <v>4</v>
      </c>
    </row>
    <row r="20" spans="1:5" ht="15">
      <c r="A20" s="12"/>
      <c r="B20" s="2" t="s">
        <v>30</v>
      </c>
      <c r="C20" s="1" t="s">
        <v>15</v>
      </c>
      <c r="D20" s="10">
        <v>215</v>
      </c>
      <c r="E20" s="8">
        <v>100</v>
      </c>
    </row>
    <row r="21" spans="1:5" ht="18">
      <c r="A21" s="12"/>
      <c r="B21" s="2" t="s">
        <v>33</v>
      </c>
      <c r="C21" s="1" t="s">
        <v>3</v>
      </c>
      <c r="D21" s="10">
        <v>150</v>
      </c>
      <c r="E21" s="8">
        <v>3</v>
      </c>
    </row>
    <row r="22" spans="1:5" ht="18">
      <c r="A22" s="12"/>
      <c r="B22" s="2" t="s">
        <v>51</v>
      </c>
      <c r="C22" s="1" t="s">
        <v>3</v>
      </c>
      <c r="D22" s="10">
        <v>60</v>
      </c>
      <c r="E22" s="8">
        <v>3</v>
      </c>
    </row>
    <row r="23" spans="1:5" ht="15">
      <c r="A23" s="12"/>
      <c r="B23" s="2" t="s">
        <v>44</v>
      </c>
      <c r="C23" s="1" t="s">
        <v>45</v>
      </c>
      <c r="D23" s="10">
        <v>4</v>
      </c>
      <c r="E23" s="8">
        <v>150</v>
      </c>
    </row>
    <row r="24" spans="1:5" ht="15">
      <c r="A24" s="12"/>
      <c r="B24" s="2" t="s">
        <v>52</v>
      </c>
      <c r="C24" s="1" t="s">
        <v>5</v>
      </c>
      <c r="D24" s="10">
        <v>10</v>
      </c>
      <c r="E24" s="8">
        <v>29</v>
      </c>
    </row>
    <row r="25" spans="1:5" ht="15">
      <c r="A25" s="12"/>
      <c r="B25" s="5" t="s">
        <v>8</v>
      </c>
      <c r="C25" s="1"/>
      <c r="D25" s="10"/>
      <c r="E25" s="8"/>
    </row>
    <row r="26" spans="1:5" ht="30">
      <c r="A26" s="12"/>
      <c r="B26" s="2" t="s">
        <v>39</v>
      </c>
      <c r="C26" s="1" t="s">
        <v>3</v>
      </c>
      <c r="D26" s="10">
        <v>100</v>
      </c>
      <c r="E26" s="8">
        <v>32</v>
      </c>
    </row>
    <row r="27" spans="1:5" ht="18">
      <c r="A27" s="12"/>
      <c r="B27" s="2" t="s">
        <v>40</v>
      </c>
      <c r="C27" s="1" t="s">
        <v>3</v>
      </c>
      <c r="D27" s="10">
        <v>100</v>
      </c>
      <c r="E27" s="8">
        <v>3</v>
      </c>
    </row>
    <row r="28" spans="1:5" ht="15">
      <c r="A28" s="12"/>
      <c r="B28" s="2" t="s">
        <v>41</v>
      </c>
      <c r="C28" s="1" t="s">
        <v>42</v>
      </c>
      <c r="D28" s="10">
        <v>5630</v>
      </c>
      <c r="E28" s="8">
        <v>1</v>
      </c>
    </row>
    <row r="29" spans="1:5" ht="45">
      <c r="A29" s="12"/>
      <c r="B29" s="2" t="s">
        <v>9</v>
      </c>
      <c r="C29" s="1" t="s">
        <v>4</v>
      </c>
      <c r="D29" s="10">
        <v>844</v>
      </c>
      <c r="E29" s="8">
        <v>24</v>
      </c>
    </row>
    <row r="30" spans="1:5" ht="15">
      <c r="A30" s="12"/>
      <c r="B30" s="2" t="s">
        <v>10</v>
      </c>
      <c r="C30" s="1" t="s">
        <v>11</v>
      </c>
      <c r="D30" s="10">
        <v>756</v>
      </c>
      <c r="E30" s="8">
        <v>1.5</v>
      </c>
    </row>
    <row r="31" spans="1:5" ht="30">
      <c r="A31" s="12"/>
      <c r="B31" s="2" t="s">
        <v>12</v>
      </c>
      <c r="C31" s="1" t="s">
        <v>42</v>
      </c>
      <c r="D31" s="10">
        <v>2376</v>
      </c>
      <c r="E31" s="8">
        <v>2</v>
      </c>
    </row>
    <row r="32" spans="1:5" ht="15">
      <c r="A32" s="12"/>
      <c r="B32" s="2" t="s">
        <v>13</v>
      </c>
      <c r="C32" s="1" t="s">
        <v>43</v>
      </c>
      <c r="D32" s="10">
        <v>690</v>
      </c>
      <c r="E32" s="8">
        <v>29</v>
      </c>
    </row>
    <row r="33" spans="1:5" ht="30">
      <c r="A33" s="12"/>
      <c r="B33" s="2" t="s">
        <v>31</v>
      </c>
      <c r="C33" s="1" t="s">
        <v>5</v>
      </c>
      <c r="D33" s="10">
        <v>250</v>
      </c>
      <c r="E33" s="7">
        <v>26</v>
      </c>
    </row>
    <row r="34" spans="1:5" ht="15">
      <c r="A34" s="12"/>
      <c r="B34" s="2" t="s">
        <v>14</v>
      </c>
      <c r="C34" s="1" t="s">
        <v>42</v>
      </c>
      <c r="D34" s="10">
        <v>5630</v>
      </c>
      <c r="E34" s="8">
        <v>0.5</v>
      </c>
    </row>
    <row r="35" spans="1:5" ht="30">
      <c r="A35" s="12"/>
      <c r="B35" s="2" t="s">
        <v>16</v>
      </c>
      <c r="C35" s="1" t="s">
        <v>15</v>
      </c>
      <c r="D35" s="10">
        <v>811</v>
      </c>
      <c r="E35" s="8">
        <v>115</v>
      </c>
    </row>
    <row r="36" spans="1:5" ht="30">
      <c r="A36" s="12"/>
      <c r="B36" s="2" t="s">
        <v>47</v>
      </c>
      <c r="C36" s="1" t="s">
        <v>5</v>
      </c>
      <c r="D36" s="10">
        <v>9</v>
      </c>
      <c r="E36" s="8">
        <v>56</v>
      </c>
    </row>
    <row r="37" spans="1:5" ht="30">
      <c r="A37" s="12"/>
      <c r="B37" s="2" t="s">
        <v>46</v>
      </c>
      <c r="C37" s="1" t="s">
        <v>15</v>
      </c>
      <c r="D37" s="10">
        <v>60</v>
      </c>
      <c r="E37" s="8">
        <v>120</v>
      </c>
    </row>
    <row r="38" spans="1:5" ht="30">
      <c r="A38" s="12"/>
      <c r="B38" s="2" t="s">
        <v>17</v>
      </c>
      <c r="C38" s="1" t="s">
        <v>3</v>
      </c>
      <c r="D38" s="10">
        <v>265</v>
      </c>
      <c r="E38" s="8">
        <v>32</v>
      </c>
    </row>
    <row r="39" spans="1:5" ht="15">
      <c r="A39" s="12"/>
      <c r="B39" s="4" t="s">
        <v>18</v>
      </c>
      <c r="C39" s="1"/>
      <c r="D39" s="10"/>
      <c r="E39" s="8"/>
    </row>
    <row r="40" spans="1:5" ht="30">
      <c r="A40" s="12"/>
      <c r="B40" s="2" t="s">
        <v>19</v>
      </c>
      <c r="C40" s="1" t="s">
        <v>42</v>
      </c>
      <c r="D40" s="10">
        <v>249.6</v>
      </c>
      <c r="E40" s="8">
        <v>7.44</v>
      </c>
    </row>
    <row r="41" spans="1:5" ht="30">
      <c r="A41" s="12"/>
      <c r="B41" s="2" t="s">
        <v>20</v>
      </c>
      <c r="C41" s="1" t="s">
        <v>4</v>
      </c>
      <c r="D41" s="10">
        <v>22</v>
      </c>
      <c r="E41" s="8">
        <v>7.44</v>
      </c>
    </row>
    <row r="42" spans="1:5" ht="18">
      <c r="A42" s="12"/>
      <c r="B42" s="2" t="s">
        <v>21</v>
      </c>
      <c r="C42" s="1" t="s">
        <v>4</v>
      </c>
      <c r="D42" s="10">
        <v>7.5</v>
      </c>
      <c r="E42" s="8">
        <v>7.44</v>
      </c>
    </row>
    <row r="43" spans="1:5" ht="15">
      <c r="A43" s="12"/>
      <c r="B43" s="2" t="s">
        <v>48</v>
      </c>
      <c r="C43" s="1" t="s">
        <v>45</v>
      </c>
      <c r="D43" s="10">
        <v>13</v>
      </c>
      <c r="E43" s="8">
        <v>130</v>
      </c>
    </row>
  </sheetData>
  <mergeCells count="1">
    <mergeCell ref="B1:E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КС</vt:lpstr>
      <vt:lpstr>СЕБЕСТОЙНОСТ</vt:lpstr>
      <vt:lpstr>СЕБЕСТОЙНОСТ!Print_Area</vt:lpstr>
    </vt:vector>
  </TitlesOfParts>
  <Company>"Ivanov 53"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Марко Пенов</cp:lastModifiedBy>
  <cp:lastPrinted>2018-07-05T04:32:54Z</cp:lastPrinted>
  <dcterms:created xsi:type="dcterms:W3CDTF">2008-09-08T06:42:54Z</dcterms:created>
  <dcterms:modified xsi:type="dcterms:W3CDTF">2018-07-05T04:32:59Z</dcterms:modified>
</cp:coreProperties>
</file>