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0" windowWidth="15195" windowHeight="11760"/>
  </bookViews>
  <sheets>
    <sheet name="ОП 2" sheetId="3" r:id="rId1"/>
  </sheets>
  <definedNames>
    <definedName name="_xlnm._FilterDatabase" localSheetId="0" hidden="1">'ОП 2'!$A$17:$J$41</definedName>
    <definedName name="_xlnm.Print_Area" localSheetId="0">'ОП 2'!$A$1:$J$48</definedName>
  </definedNames>
  <calcPr calcId="125725"/>
</workbook>
</file>

<file path=xl/calcChain.xml><?xml version="1.0" encoding="utf-8"?>
<calcChain xmlns="http://schemas.openxmlformats.org/spreadsheetml/2006/main">
  <c r="G39" i="3"/>
  <c r="H39" s="1"/>
  <c r="I39" s="1"/>
  <c r="J39" s="1"/>
  <c r="G31"/>
  <c r="H31" s="1"/>
  <c r="I31" s="1"/>
  <c r="J31" s="1"/>
  <c r="G32"/>
  <c r="H32" s="1"/>
  <c r="I32" s="1"/>
  <c r="J32" s="1"/>
  <c r="G33"/>
  <c r="H33" s="1"/>
  <c r="I33" s="1"/>
  <c r="J33" s="1"/>
  <c r="G34"/>
  <c r="H34" s="1"/>
  <c r="I34" s="1"/>
  <c r="J34" s="1"/>
  <c r="G35"/>
  <c r="H35" s="1"/>
  <c r="I35" s="1"/>
  <c r="J35" s="1"/>
  <c r="G36"/>
  <c r="H36" s="1"/>
  <c r="I36" s="1"/>
  <c r="J36" s="1"/>
  <c r="G37"/>
  <c r="H37" s="1"/>
  <c r="I37" s="1"/>
  <c r="J37" s="1"/>
  <c r="G38"/>
  <c r="H38" s="1"/>
  <c r="I38" s="1"/>
  <c r="J38" s="1"/>
  <c r="G30"/>
  <c r="H30" s="1"/>
  <c r="I30" s="1"/>
  <c r="J30" s="1"/>
  <c r="G20"/>
  <c r="H20" s="1"/>
  <c r="I20" s="1"/>
  <c r="J20" s="1"/>
  <c r="G21"/>
  <c r="H21" s="1"/>
  <c r="I21" s="1"/>
  <c r="J21" s="1"/>
  <c r="G22"/>
  <c r="H22" s="1"/>
  <c r="I22" s="1"/>
  <c r="J22" s="1"/>
  <c r="G23"/>
  <c r="H23" s="1"/>
  <c r="I23" s="1"/>
  <c r="J23" s="1"/>
  <c r="G24"/>
  <c r="H24" s="1"/>
  <c r="I24" s="1"/>
  <c r="J24" s="1"/>
  <c r="G25"/>
  <c r="H25" s="1"/>
  <c r="I25" s="1"/>
  <c r="J25" s="1"/>
  <c r="G26"/>
  <c r="G27"/>
  <c r="H27" s="1"/>
  <c r="I27" s="1"/>
  <c r="J27" s="1"/>
  <c r="G19"/>
  <c r="H19" s="1"/>
  <c r="I19" s="1"/>
  <c r="J19" s="1"/>
  <c r="H26" l="1"/>
  <c r="I26" s="1"/>
  <c r="J26" s="1"/>
  <c r="J40" l="1"/>
  <c r="J28"/>
  <c r="I28"/>
  <c r="I40"/>
  <c r="J41" l="1"/>
  <c r="I41"/>
</calcChain>
</file>

<file path=xl/sharedStrings.xml><?xml version="1.0" encoding="utf-8"?>
<sst xmlns="http://schemas.openxmlformats.org/spreadsheetml/2006/main" count="72" uniqueCount="52">
  <si>
    <t>Бр.</t>
  </si>
  <si>
    <t>Кг.</t>
  </si>
  <si>
    <t>Л.</t>
  </si>
  <si>
    <t>Ед. мярка</t>
  </si>
  <si>
    <t>№ по ред</t>
  </si>
  <si>
    <t>Стоки по обособени позиции</t>
  </si>
  <si>
    <t>Наименование на поръчката:</t>
  </si>
  <si>
    <t>Обособена позиция № 2</t>
  </si>
  <si>
    <t>"Мляко , млечни продукти и яйца"</t>
  </si>
  <si>
    <t xml:space="preserve">Кисело краве мляко-3.6 % масленост, 100 % мляко, оп. от 400 гр., без растителни мазнини, консерванти ,емулгатори. </t>
  </si>
  <si>
    <t>Кондензирано прясно краве мляко- 100 % натурално, 2 % масленост, без растителни мазнини и сухо мляко</t>
  </si>
  <si>
    <t>Сухо мляко</t>
  </si>
  <si>
    <t>Кисело краве мляко-2 % масленост, натурално, без добавки на хранителни мазнини,400гр., по БДС</t>
  </si>
  <si>
    <t>Маргарин</t>
  </si>
  <si>
    <t xml:space="preserve">Сирене-краве </t>
  </si>
  <si>
    <t>Яйца - размер М</t>
  </si>
  <si>
    <t>Кашкавал от краве мляко - без растителни мазнини</t>
  </si>
  <si>
    <t>количество-общо</t>
  </si>
  <si>
    <t>Наименование на участника:</t>
  </si>
  <si>
    <t>Седалище по регистрация:</t>
  </si>
  <si>
    <t>BIC, IBAN:</t>
  </si>
  <si>
    <t>Булстат номер, ЕИК:</t>
  </si>
  <si>
    <t>Точен адрес за кореспонденция:</t>
  </si>
  <si>
    <t>Телефонен номер:</t>
  </si>
  <si>
    <t>Факс номер:</t>
  </si>
  <si>
    <t>Лице за контакти:</t>
  </si>
  <si>
    <t>e-mail:</t>
  </si>
  <si>
    <t>Обект: ДСХ „Ганка и Георги Събчеви“, Трапезария и ДЦВХУ</t>
  </si>
  <si>
    <t xml:space="preserve">Обща предлагана /определяема/цена в лв.  без ДДС                                                               </t>
  </si>
  <si>
    <t xml:space="preserve">Офертна единична цена в лв. без ДДС                </t>
  </si>
  <si>
    <t>Обект: ЦДГ „Априлче“</t>
  </si>
  <si>
    <t>ОБЩО СОЦИАЛНИ ЗАВЕДЕНИЯ:</t>
  </si>
  <si>
    <t>ОБЩО ДЕТСКИ ЗАВЕДЕНИЯ:</t>
  </si>
  <si>
    <t xml:space="preserve">Офертна единична цена в лв. с вкл. ДДС                </t>
  </si>
  <si>
    <t xml:space="preserve">Сирене-краве, 100 % натурално, без растителни мазнини, да оговаря на БДС </t>
  </si>
  <si>
    <t>Кашкавал от краве мляко - без растителни мазнини, да отговаря на БДС</t>
  </si>
  <si>
    <t>Кондензирано прясно краве мляко- 100 % натурално, 3,6 % масленост, без растителни мазнини и сухо мляко</t>
  </si>
  <si>
    <t xml:space="preserve">Краве кис. Мляко - 3 % масленост,400гр.,100% краве мляко, по БДС </t>
  </si>
  <si>
    <t>ОБЩО ЗА ОБОСОБЕНА ПОЗИЦИЯ № 2:</t>
  </si>
  <si>
    <t>Подпис на лицето (и печат)</t>
  </si>
  <si>
    <t>Базова цена в лева с вкл. ДДС</t>
  </si>
  <si>
    <t>Надценка в лева с вкл. ДДС</t>
  </si>
  <si>
    <t xml:space="preserve">Обща предлагана /определяема/цена в лв. с вкл. ДДС                                                               </t>
  </si>
  <si>
    <t>Яйца - размер L</t>
  </si>
  <si>
    <t>Масло -блок, от краве мляко 125 гр.</t>
  </si>
  <si>
    <t>Масло -блок, от краве мляко, 100 % натурално, без растителни мазнини, българско, по БДС, първо качество, без оцветители и консерванти, растителни мазнини, 125гр.</t>
  </si>
  <si>
    <t>Образец № 2.2</t>
  </si>
  <si>
    <t>Периодични доставки по предварителни заявки на хранителни продукти по обособени позиции до детски и социални заведенията на територията на община Априлци през 2016 – 2017 г.</t>
  </si>
  <si>
    <t xml:space="preserve">Дата </t>
  </si>
  <si>
    <t xml:space="preserve">Име и фамилия </t>
  </si>
  <si>
    <t xml:space="preserve">Длъжност </t>
  </si>
  <si>
    <t xml:space="preserve">Наименование на участника </t>
  </si>
</sst>
</file>

<file path=xl/styles.xml><?xml version="1.0" encoding="utf-8"?>
<styleSheet xmlns="http://schemas.openxmlformats.org/spreadsheetml/2006/main">
  <numFmts count="2">
    <numFmt numFmtId="164" formatCode="#,##0.00\ &quot;лв&quot;"/>
    <numFmt numFmtId="165" formatCode="#,##0.00\ &quot;лв.&quot;"/>
  </numFmts>
  <fonts count="7">
    <font>
      <sz val="10"/>
      <name val="Arial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1" fillId="0" borderId="1" xfId="1" applyFont="1" applyBorder="1" applyAlignment="1" applyProtection="1">
      <alignment horizontal="center"/>
    </xf>
    <xf numFmtId="0" fontId="1" fillId="0" borderId="1" xfId="1" applyFont="1" applyBorder="1" applyAlignment="1" applyProtection="1">
      <alignment horizontal="right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/>
    <xf numFmtId="1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0" xfId="0" applyFont="1" applyAlignment="1"/>
    <xf numFmtId="165" fontId="1" fillId="0" borderId="1" xfId="0" applyNumberFormat="1" applyFont="1" applyBorder="1"/>
    <xf numFmtId="165" fontId="1" fillId="0" borderId="1" xfId="0" applyNumberFormat="1" applyFont="1" applyBorder="1" applyAlignme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2" applyBorder="1" applyAlignment="1" applyProtection="1">
      <alignment horizontal="left" vertical="center" wrapText="1"/>
    </xf>
  </cellXfs>
  <cellStyles count="3">
    <cellStyle name="Normal_Sheet1" xfId="1"/>
    <cellStyle name="Нормален" xfId="0" builtinId="0"/>
    <cellStyle name="Хипервръзка" xfId="2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workbookViewId="0">
      <selection activeCell="F30" sqref="F30:F39"/>
    </sheetView>
  </sheetViews>
  <sheetFormatPr defaultRowHeight="15.75"/>
  <cols>
    <col min="1" max="1" width="9.28515625" style="11" bestFit="1" customWidth="1"/>
    <col min="2" max="2" width="28.85546875" style="11" customWidth="1"/>
    <col min="3" max="4" width="7.5703125" style="11" bestFit="1" customWidth="1"/>
    <col min="5" max="5" width="9.5703125" style="11" bestFit="1" customWidth="1"/>
    <col min="6" max="6" width="8.42578125" style="11" bestFit="1" customWidth="1"/>
    <col min="7" max="7" width="9.5703125" style="11" bestFit="1" customWidth="1"/>
    <col min="8" max="8" width="9.5703125" style="11" customWidth="1"/>
    <col min="9" max="10" width="13.7109375" style="11" bestFit="1" customWidth="1"/>
    <col min="11" max="11" width="11" style="11" customWidth="1"/>
    <col min="12" max="16384" width="9.140625" style="11"/>
  </cols>
  <sheetData>
    <row r="1" spans="1:10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customHeight="1">
      <c r="A2" s="20" t="s">
        <v>18</v>
      </c>
      <c r="B2" s="20"/>
      <c r="C2" s="32"/>
      <c r="D2" s="32"/>
      <c r="E2" s="32"/>
      <c r="F2" s="32"/>
      <c r="G2" s="32"/>
      <c r="H2" s="32"/>
      <c r="I2" s="32"/>
      <c r="J2" s="32"/>
    </row>
    <row r="3" spans="1:10" ht="15.75" customHeight="1">
      <c r="A3" s="20" t="s">
        <v>19</v>
      </c>
      <c r="B3" s="20"/>
      <c r="C3" s="32"/>
      <c r="D3" s="32"/>
      <c r="E3" s="32"/>
      <c r="F3" s="32"/>
      <c r="G3" s="32"/>
      <c r="H3" s="32"/>
      <c r="I3" s="32"/>
      <c r="J3" s="32"/>
    </row>
    <row r="4" spans="1:10" ht="15.75" customHeight="1">
      <c r="A4" s="20" t="s">
        <v>20</v>
      </c>
      <c r="B4" s="20"/>
      <c r="C4" s="32"/>
      <c r="D4" s="32"/>
      <c r="E4" s="32"/>
      <c r="F4" s="32"/>
      <c r="G4" s="32"/>
      <c r="H4" s="32"/>
      <c r="I4" s="32"/>
      <c r="J4" s="32"/>
    </row>
    <row r="5" spans="1:10" ht="15.75" customHeight="1">
      <c r="A5" s="20" t="s">
        <v>21</v>
      </c>
      <c r="B5" s="20"/>
      <c r="C5" s="32"/>
      <c r="D5" s="32"/>
      <c r="E5" s="32"/>
      <c r="F5" s="32"/>
      <c r="G5" s="32"/>
      <c r="H5" s="32"/>
      <c r="I5" s="32"/>
      <c r="J5" s="32"/>
    </row>
    <row r="6" spans="1:10" ht="15.75" customHeight="1">
      <c r="A6" s="20" t="s">
        <v>22</v>
      </c>
      <c r="B6" s="20"/>
      <c r="C6" s="32"/>
      <c r="D6" s="32"/>
      <c r="E6" s="32"/>
      <c r="F6" s="32"/>
      <c r="G6" s="32"/>
      <c r="H6" s="32"/>
      <c r="I6" s="32"/>
      <c r="J6" s="32"/>
    </row>
    <row r="7" spans="1:10" ht="15.75" customHeight="1">
      <c r="A7" s="20" t="s">
        <v>23</v>
      </c>
      <c r="B7" s="20"/>
      <c r="C7" s="32"/>
      <c r="D7" s="32"/>
      <c r="E7" s="32"/>
      <c r="F7" s="32"/>
      <c r="G7" s="32"/>
      <c r="H7" s="32"/>
      <c r="I7" s="32"/>
      <c r="J7" s="32"/>
    </row>
    <row r="8" spans="1:10" ht="15.75" customHeight="1">
      <c r="A8" s="20" t="s">
        <v>24</v>
      </c>
      <c r="B8" s="20"/>
      <c r="C8" s="32"/>
      <c r="D8" s="32"/>
      <c r="E8" s="32"/>
      <c r="F8" s="32"/>
      <c r="G8" s="32"/>
      <c r="H8" s="32"/>
      <c r="I8" s="32"/>
      <c r="J8" s="32"/>
    </row>
    <row r="9" spans="1:10" ht="15.75" customHeight="1">
      <c r="A9" s="20" t="s">
        <v>25</v>
      </c>
      <c r="B9" s="20"/>
      <c r="C9" s="32"/>
      <c r="D9" s="32"/>
      <c r="E9" s="32"/>
      <c r="F9" s="32"/>
      <c r="G9" s="32"/>
      <c r="H9" s="32"/>
      <c r="I9" s="32"/>
      <c r="J9" s="32"/>
    </row>
    <row r="10" spans="1:10" ht="15.75" customHeight="1">
      <c r="A10" s="20" t="s">
        <v>26</v>
      </c>
      <c r="B10" s="20"/>
      <c r="C10" s="36"/>
      <c r="D10" s="32"/>
      <c r="E10" s="32"/>
      <c r="F10" s="32"/>
      <c r="G10" s="32"/>
      <c r="H10" s="32"/>
      <c r="I10" s="32"/>
      <c r="J10" s="32"/>
    </row>
    <row r="11" spans="1:10" ht="15.75" customHeight="1">
      <c r="A11" s="27" t="s">
        <v>6</v>
      </c>
      <c r="B11" s="27"/>
      <c r="C11" s="27" t="s">
        <v>47</v>
      </c>
      <c r="D11" s="27"/>
      <c r="E11" s="27"/>
      <c r="F11" s="27"/>
      <c r="G11" s="27"/>
      <c r="H11" s="27"/>
      <c r="I11" s="27"/>
      <c r="J11" s="27"/>
    </row>
    <row r="12" spans="1:10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5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>
      <c r="A14" s="26" t="s">
        <v>7</v>
      </c>
      <c r="B14" s="26"/>
      <c r="C14" s="31" t="s">
        <v>8</v>
      </c>
      <c r="D14" s="31"/>
      <c r="E14" s="31"/>
      <c r="F14" s="31"/>
      <c r="G14" s="31"/>
      <c r="H14" s="31"/>
      <c r="I14" s="31"/>
      <c r="J14" s="31"/>
    </row>
    <row r="15" spans="1:10">
      <c r="A15" s="6"/>
      <c r="B15" s="6"/>
      <c r="C15" s="7"/>
      <c r="D15" s="7"/>
      <c r="E15" s="7"/>
      <c r="F15" s="7"/>
    </row>
    <row r="16" spans="1:10" ht="160.5" customHeight="1">
      <c r="A16" s="2" t="s">
        <v>4</v>
      </c>
      <c r="B16" s="2" t="s">
        <v>5</v>
      </c>
      <c r="C16" s="2" t="s">
        <v>3</v>
      </c>
      <c r="D16" s="3" t="s">
        <v>17</v>
      </c>
      <c r="E16" s="3" t="s">
        <v>40</v>
      </c>
      <c r="F16" s="3" t="s">
        <v>41</v>
      </c>
      <c r="G16" s="10" t="s">
        <v>33</v>
      </c>
      <c r="H16" s="10" t="s">
        <v>29</v>
      </c>
      <c r="I16" s="10" t="s">
        <v>28</v>
      </c>
      <c r="J16" s="10" t="s">
        <v>42</v>
      </c>
    </row>
    <row r="17" spans="1:10" s="12" customFormat="1" ht="15.75" customHeight="1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</row>
    <row r="18" spans="1:10" s="12" customFormat="1" ht="15.75" customHeight="1">
      <c r="A18" s="28" t="s">
        <v>27</v>
      </c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78.75">
      <c r="A19" s="8">
        <v>1</v>
      </c>
      <c r="B19" s="15" t="s">
        <v>9</v>
      </c>
      <c r="C19" s="8" t="s">
        <v>0</v>
      </c>
      <c r="D19" s="9">
        <v>4500</v>
      </c>
      <c r="E19" s="17">
        <v>0.84</v>
      </c>
      <c r="F19" s="17"/>
      <c r="G19" s="17">
        <f>SUM(E19:F19)</f>
        <v>0.84</v>
      </c>
      <c r="H19" s="17">
        <f>G19/1.2</f>
        <v>0.7</v>
      </c>
      <c r="I19" s="17">
        <f>D19*H19</f>
        <v>3150</v>
      </c>
      <c r="J19" s="17">
        <f>I19*1.2</f>
        <v>3780</v>
      </c>
    </row>
    <row r="20" spans="1:10">
      <c r="A20" s="8">
        <v>2</v>
      </c>
      <c r="B20" s="13" t="s">
        <v>15</v>
      </c>
      <c r="C20" s="8" t="s">
        <v>0</v>
      </c>
      <c r="D20" s="9">
        <v>12400</v>
      </c>
      <c r="E20" s="17">
        <v>0.12</v>
      </c>
      <c r="F20" s="17"/>
      <c r="G20" s="17">
        <f t="shared" ref="G20:G27" si="0">SUM(E20:F20)</f>
        <v>0.12</v>
      </c>
      <c r="H20" s="17">
        <f t="shared" ref="H20:H27" si="1">G20/1.2</f>
        <v>0.1</v>
      </c>
      <c r="I20" s="17">
        <f t="shared" ref="I20:I27" si="2">D20*H20</f>
        <v>1240</v>
      </c>
      <c r="J20" s="17">
        <f t="shared" ref="J20:J27" si="3">I20*1.2</f>
        <v>1488</v>
      </c>
    </row>
    <row r="21" spans="1:10">
      <c r="A21" s="8">
        <v>3</v>
      </c>
      <c r="B21" s="13" t="s">
        <v>14</v>
      </c>
      <c r="C21" s="8" t="s">
        <v>1</v>
      </c>
      <c r="D21" s="9">
        <v>420</v>
      </c>
      <c r="E21" s="17">
        <v>5</v>
      </c>
      <c r="F21" s="17"/>
      <c r="G21" s="17">
        <f t="shared" si="0"/>
        <v>5</v>
      </c>
      <c r="H21" s="17">
        <f t="shared" si="1"/>
        <v>4.166666666666667</v>
      </c>
      <c r="I21" s="17">
        <f t="shared" si="2"/>
        <v>1750.0000000000002</v>
      </c>
      <c r="J21" s="17">
        <f t="shared" si="3"/>
        <v>2100</v>
      </c>
    </row>
    <row r="22" spans="1:10" ht="78.75">
      <c r="A22" s="8">
        <v>4</v>
      </c>
      <c r="B22" s="15" t="s">
        <v>10</v>
      </c>
      <c r="C22" s="8" t="s">
        <v>0</v>
      </c>
      <c r="D22" s="9">
        <v>200</v>
      </c>
      <c r="E22" s="17">
        <v>1.8</v>
      </c>
      <c r="F22" s="17"/>
      <c r="G22" s="17">
        <f t="shared" si="0"/>
        <v>1.8</v>
      </c>
      <c r="H22" s="17">
        <f t="shared" si="1"/>
        <v>1.5</v>
      </c>
      <c r="I22" s="17">
        <f t="shared" si="2"/>
        <v>300</v>
      </c>
      <c r="J22" s="17">
        <f t="shared" si="3"/>
        <v>360</v>
      </c>
    </row>
    <row r="23" spans="1:10">
      <c r="A23" s="8"/>
      <c r="B23" s="13" t="s">
        <v>13</v>
      </c>
      <c r="C23" s="8" t="s">
        <v>0</v>
      </c>
      <c r="D23" s="9">
        <v>750</v>
      </c>
      <c r="E23" s="17">
        <v>2.76</v>
      </c>
      <c r="F23" s="17"/>
      <c r="G23" s="17">
        <f t="shared" si="0"/>
        <v>2.76</v>
      </c>
      <c r="H23" s="17">
        <f t="shared" si="1"/>
        <v>2.2999999999999998</v>
      </c>
      <c r="I23" s="17">
        <f t="shared" si="2"/>
        <v>1724.9999999999998</v>
      </c>
      <c r="J23" s="17">
        <f t="shared" si="3"/>
        <v>2069.9999999999995</v>
      </c>
    </row>
    <row r="24" spans="1:10">
      <c r="A24" s="8">
        <v>5</v>
      </c>
      <c r="B24" s="14" t="s">
        <v>11</v>
      </c>
      <c r="C24" s="8" t="s">
        <v>1</v>
      </c>
      <c r="D24" s="9">
        <v>60</v>
      </c>
      <c r="E24" s="17">
        <v>13.2</v>
      </c>
      <c r="F24" s="17"/>
      <c r="G24" s="17">
        <f t="shared" si="0"/>
        <v>13.2</v>
      </c>
      <c r="H24" s="17">
        <f t="shared" si="1"/>
        <v>11</v>
      </c>
      <c r="I24" s="17">
        <f t="shared" si="2"/>
        <v>660</v>
      </c>
      <c r="J24" s="17">
        <f t="shared" si="3"/>
        <v>792</v>
      </c>
    </row>
    <row r="25" spans="1:10" ht="31.5">
      <c r="A25" s="8">
        <v>6</v>
      </c>
      <c r="B25" s="14" t="s">
        <v>16</v>
      </c>
      <c r="C25" s="8" t="s">
        <v>1</v>
      </c>
      <c r="D25" s="9">
        <v>80</v>
      </c>
      <c r="E25" s="17">
        <v>11.28</v>
      </c>
      <c r="F25" s="17"/>
      <c r="G25" s="17">
        <f t="shared" si="0"/>
        <v>11.28</v>
      </c>
      <c r="H25" s="17">
        <f t="shared" si="1"/>
        <v>9.4</v>
      </c>
      <c r="I25" s="17">
        <f t="shared" si="2"/>
        <v>752</v>
      </c>
      <c r="J25" s="17">
        <f t="shared" si="3"/>
        <v>902.4</v>
      </c>
    </row>
    <row r="26" spans="1:10" ht="31.5">
      <c r="A26" s="8">
        <v>7</v>
      </c>
      <c r="B26" s="13" t="s">
        <v>44</v>
      </c>
      <c r="C26" s="8" t="s">
        <v>0</v>
      </c>
      <c r="D26" s="9">
        <v>900</v>
      </c>
      <c r="E26" s="17">
        <v>1.78</v>
      </c>
      <c r="F26" s="17"/>
      <c r="G26" s="17">
        <f t="shared" si="0"/>
        <v>1.78</v>
      </c>
      <c r="H26" s="17">
        <f t="shared" si="1"/>
        <v>1.4833333333333334</v>
      </c>
      <c r="I26" s="17">
        <f t="shared" si="2"/>
        <v>1335</v>
      </c>
      <c r="J26" s="17">
        <f t="shared" si="3"/>
        <v>1602</v>
      </c>
    </row>
    <row r="27" spans="1:10" ht="63">
      <c r="A27" s="8">
        <v>8</v>
      </c>
      <c r="B27" s="13" t="s">
        <v>12</v>
      </c>
      <c r="C27" s="8" t="s">
        <v>0</v>
      </c>
      <c r="D27" s="9">
        <v>6200</v>
      </c>
      <c r="E27" s="17">
        <v>0.96</v>
      </c>
      <c r="F27" s="17"/>
      <c r="G27" s="17">
        <f t="shared" si="0"/>
        <v>0.96</v>
      </c>
      <c r="H27" s="17">
        <f t="shared" si="1"/>
        <v>0.8</v>
      </c>
      <c r="I27" s="17">
        <f t="shared" si="2"/>
        <v>4960</v>
      </c>
      <c r="J27" s="17">
        <f t="shared" si="3"/>
        <v>5952</v>
      </c>
    </row>
    <row r="28" spans="1:10">
      <c r="A28" s="21" t="s">
        <v>31</v>
      </c>
      <c r="B28" s="22"/>
      <c r="C28" s="22"/>
      <c r="D28" s="22"/>
      <c r="E28" s="22"/>
      <c r="F28" s="22"/>
      <c r="G28" s="22"/>
      <c r="H28" s="23"/>
      <c r="I28" s="17">
        <f>SUM(I19:I27)</f>
        <v>15872</v>
      </c>
      <c r="J28" s="17">
        <f>SUM(J19:J27)</f>
        <v>19046.400000000001</v>
      </c>
    </row>
    <row r="29" spans="1:10">
      <c r="A29" s="24" t="s">
        <v>30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78.75">
      <c r="A30" s="8">
        <v>1</v>
      </c>
      <c r="B30" s="13" t="s">
        <v>9</v>
      </c>
      <c r="C30" s="8" t="s">
        <v>0</v>
      </c>
      <c r="D30" s="9">
        <v>5300</v>
      </c>
      <c r="E30" s="17">
        <v>0.84</v>
      </c>
      <c r="F30" s="17"/>
      <c r="G30" s="17">
        <f t="shared" ref="G30" si="4">SUM(E30:F30)</f>
        <v>0.84</v>
      </c>
      <c r="H30" s="17">
        <f t="shared" ref="H30" si="5">G30/1.2</f>
        <v>0.7</v>
      </c>
      <c r="I30" s="17">
        <f t="shared" ref="I30" si="6">D30*H30</f>
        <v>3709.9999999999995</v>
      </c>
      <c r="J30" s="17">
        <f t="shared" ref="J30" si="7">I30*1.2</f>
        <v>4451.9999999999991</v>
      </c>
    </row>
    <row r="31" spans="1:10">
      <c r="A31" s="8">
        <v>2</v>
      </c>
      <c r="B31" s="13" t="s">
        <v>43</v>
      </c>
      <c r="C31" s="8" t="s">
        <v>0</v>
      </c>
      <c r="D31" s="9">
        <v>7000</v>
      </c>
      <c r="E31" s="17">
        <v>0.13</v>
      </c>
      <c r="F31" s="17"/>
      <c r="G31" s="17">
        <f t="shared" ref="G31:G38" si="8">SUM(E31:F31)</f>
        <v>0.13</v>
      </c>
      <c r="H31" s="17">
        <f t="shared" ref="H31:H38" si="9">G31/1.2</f>
        <v>0.10833333333333334</v>
      </c>
      <c r="I31" s="17">
        <f t="shared" ref="I31:I38" si="10">D31*H31</f>
        <v>758.33333333333337</v>
      </c>
      <c r="J31" s="17">
        <f t="shared" ref="J31:J38" si="11">I31*1.2</f>
        <v>910</v>
      </c>
    </row>
    <row r="32" spans="1:10" ht="63">
      <c r="A32" s="8">
        <v>3</v>
      </c>
      <c r="B32" s="13" t="s">
        <v>34</v>
      </c>
      <c r="C32" s="8" t="s">
        <v>1</v>
      </c>
      <c r="D32" s="9">
        <v>200</v>
      </c>
      <c r="E32" s="17">
        <v>8.1999999999999993</v>
      </c>
      <c r="F32" s="17"/>
      <c r="G32" s="17">
        <f t="shared" si="8"/>
        <v>8.1999999999999993</v>
      </c>
      <c r="H32" s="17">
        <f t="shared" si="9"/>
        <v>6.833333333333333</v>
      </c>
      <c r="I32" s="17">
        <f t="shared" si="10"/>
        <v>1366.6666666666665</v>
      </c>
      <c r="J32" s="17">
        <f t="shared" si="11"/>
        <v>1639.9999999999998</v>
      </c>
    </row>
    <row r="33" spans="1:10" ht="78.75">
      <c r="A33" s="8">
        <v>4</v>
      </c>
      <c r="B33" s="13" t="s">
        <v>10</v>
      </c>
      <c r="C33" s="8" t="s">
        <v>0</v>
      </c>
      <c r="D33" s="9">
        <v>500</v>
      </c>
      <c r="E33" s="17">
        <v>1.8</v>
      </c>
      <c r="F33" s="17"/>
      <c r="G33" s="17">
        <f t="shared" si="8"/>
        <v>1.8</v>
      </c>
      <c r="H33" s="17">
        <f t="shared" si="9"/>
        <v>1.5</v>
      </c>
      <c r="I33" s="17">
        <f t="shared" si="10"/>
        <v>750</v>
      </c>
      <c r="J33" s="17">
        <f t="shared" si="11"/>
        <v>900</v>
      </c>
    </row>
    <row r="34" spans="1:10">
      <c r="A34" s="8">
        <v>5</v>
      </c>
      <c r="B34" s="14" t="s">
        <v>11</v>
      </c>
      <c r="C34" s="8" t="s">
        <v>1</v>
      </c>
      <c r="D34" s="9">
        <v>50</v>
      </c>
      <c r="E34" s="17">
        <v>13.2</v>
      </c>
      <c r="F34" s="17"/>
      <c r="G34" s="17">
        <f t="shared" si="8"/>
        <v>13.2</v>
      </c>
      <c r="H34" s="17">
        <f t="shared" si="9"/>
        <v>11</v>
      </c>
      <c r="I34" s="17">
        <f t="shared" si="10"/>
        <v>550</v>
      </c>
      <c r="J34" s="17">
        <f t="shared" si="11"/>
        <v>660</v>
      </c>
    </row>
    <row r="35" spans="1:10" ht="47.25">
      <c r="A35" s="8">
        <v>6</v>
      </c>
      <c r="B35" s="14" t="s">
        <v>35</v>
      </c>
      <c r="C35" s="8" t="s">
        <v>1</v>
      </c>
      <c r="D35" s="9">
        <v>100</v>
      </c>
      <c r="E35" s="17">
        <v>13.2</v>
      </c>
      <c r="F35" s="17"/>
      <c r="G35" s="17">
        <f t="shared" si="8"/>
        <v>13.2</v>
      </c>
      <c r="H35" s="17">
        <f t="shared" si="9"/>
        <v>11</v>
      </c>
      <c r="I35" s="17">
        <f t="shared" si="10"/>
        <v>1100</v>
      </c>
      <c r="J35" s="17">
        <f t="shared" si="11"/>
        <v>1320</v>
      </c>
    </row>
    <row r="36" spans="1:10" ht="110.25">
      <c r="A36" s="8">
        <v>7</v>
      </c>
      <c r="B36" s="13" t="s">
        <v>45</v>
      </c>
      <c r="C36" s="8" t="s">
        <v>0</v>
      </c>
      <c r="D36" s="9">
        <v>700</v>
      </c>
      <c r="E36" s="17">
        <v>1.78</v>
      </c>
      <c r="F36" s="17"/>
      <c r="G36" s="17">
        <f t="shared" si="8"/>
        <v>1.78</v>
      </c>
      <c r="H36" s="17">
        <f t="shared" si="9"/>
        <v>1.4833333333333334</v>
      </c>
      <c r="I36" s="17">
        <f t="shared" si="10"/>
        <v>1038.3333333333335</v>
      </c>
      <c r="J36" s="17">
        <f t="shared" si="11"/>
        <v>1246.0000000000002</v>
      </c>
    </row>
    <row r="37" spans="1:10" ht="63">
      <c r="A37" s="8">
        <v>8</v>
      </c>
      <c r="B37" s="13" t="s">
        <v>12</v>
      </c>
      <c r="C37" s="8" t="s">
        <v>0</v>
      </c>
      <c r="D37" s="9">
        <v>5000</v>
      </c>
      <c r="E37" s="17">
        <v>0.96</v>
      </c>
      <c r="F37" s="17"/>
      <c r="G37" s="17">
        <f t="shared" si="8"/>
        <v>0.96</v>
      </c>
      <c r="H37" s="17">
        <f t="shared" si="9"/>
        <v>0.8</v>
      </c>
      <c r="I37" s="17">
        <f t="shared" si="10"/>
        <v>4000</v>
      </c>
      <c r="J37" s="17">
        <f t="shared" si="11"/>
        <v>4800</v>
      </c>
    </row>
    <row r="38" spans="1:10" ht="78.75">
      <c r="A38" s="8">
        <v>9</v>
      </c>
      <c r="B38" s="13" t="s">
        <v>36</v>
      </c>
      <c r="C38" s="8" t="s">
        <v>2</v>
      </c>
      <c r="D38" s="9">
        <v>1000</v>
      </c>
      <c r="E38" s="17">
        <v>1.98</v>
      </c>
      <c r="F38" s="17"/>
      <c r="G38" s="17">
        <f t="shared" si="8"/>
        <v>1.98</v>
      </c>
      <c r="H38" s="17">
        <f t="shared" si="9"/>
        <v>1.6500000000000001</v>
      </c>
      <c r="I38" s="17">
        <f t="shared" si="10"/>
        <v>1650.0000000000002</v>
      </c>
      <c r="J38" s="17">
        <f t="shared" si="11"/>
        <v>1980.0000000000002</v>
      </c>
    </row>
    <row r="39" spans="1:10" ht="47.25">
      <c r="A39" s="8">
        <v>10</v>
      </c>
      <c r="B39" s="13" t="s">
        <v>37</v>
      </c>
      <c r="C39" s="8" t="s">
        <v>0</v>
      </c>
      <c r="D39" s="9">
        <v>5000</v>
      </c>
      <c r="E39" s="17">
        <v>0.96</v>
      </c>
      <c r="F39" s="17"/>
      <c r="G39" s="17">
        <f t="shared" ref="G39" si="12">SUM(E39:F39)</f>
        <v>0.96</v>
      </c>
      <c r="H39" s="17">
        <f t="shared" ref="H39" si="13">G39/1.2</f>
        <v>0.8</v>
      </c>
      <c r="I39" s="17">
        <f t="shared" ref="I39" si="14">D39*H39</f>
        <v>4000</v>
      </c>
      <c r="J39" s="17">
        <f t="shared" ref="J39" si="15">I39*1.2</f>
        <v>4800</v>
      </c>
    </row>
    <row r="40" spans="1:10">
      <c r="A40" s="25" t="s">
        <v>32</v>
      </c>
      <c r="B40" s="25"/>
      <c r="C40" s="25"/>
      <c r="D40" s="25"/>
      <c r="E40" s="25"/>
      <c r="F40" s="25"/>
      <c r="G40" s="25"/>
      <c r="H40" s="25"/>
      <c r="I40" s="18">
        <f>SUM(I30:I39)</f>
        <v>18923.333333333336</v>
      </c>
      <c r="J40" s="18">
        <f>SUM(J30:J39)</f>
        <v>22708</v>
      </c>
    </row>
    <row r="41" spans="1:10">
      <c r="A41" s="25" t="s">
        <v>38</v>
      </c>
      <c r="B41" s="25"/>
      <c r="C41" s="25"/>
      <c r="D41" s="25"/>
      <c r="E41" s="25"/>
      <c r="F41" s="25"/>
      <c r="G41" s="25"/>
      <c r="H41" s="25"/>
      <c r="I41" s="17">
        <f>I28+I40</f>
        <v>34795.333333333336</v>
      </c>
      <c r="J41" s="17">
        <f>SUM(J28+J40)</f>
        <v>41754.400000000001</v>
      </c>
    </row>
    <row r="44" spans="1:10">
      <c r="A44" s="33" t="s">
        <v>48</v>
      </c>
      <c r="B44" s="33"/>
      <c r="C44" s="1"/>
      <c r="D44" s="1"/>
    </row>
    <row r="45" spans="1:10">
      <c r="A45" s="33" t="s">
        <v>49</v>
      </c>
      <c r="B45" s="33"/>
      <c r="C45" s="1"/>
      <c r="D45" s="1"/>
    </row>
    <row r="46" spans="1:10">
      <c r="A46" s="34" t="s">
        <v>39</v>
      </c>
      <c r="B46" s="34"/>
      <c r="C46" s="1"/>
      <c r="D46" s="1"/>
    </row>
    <row r="47" spans="1:10">
      <c r="A47" s="35" t="s">
        <v>50</v>
      </c>
      <c r="B47" s="35"/>
      <c r="C47" s="1"/>
      <c r="D47" s="1"/>
    </row>
    <row r="48" spans="1:10">
      <c r="A48" s="16" t="s">
        <v>51</v>
      </c>
      <c r="B48" s="16"/>
      <c r="C48" s="1"/>
      <c r="D48" s="1"/>
    </row>
  </sheetData>
  <autoFilter ref="A17:J41">
    <filterColumn colId="1"/>
  </autoFilter>
  <mergeCells count="32">
    <mergeCell ref="C5:J5"/>
    <mergeCell ref="A9:B9"/>
    <mergeCell ref="C9:J9"/>
    <mergeCell ref="A10:B10"/>
    <mergeCell ref="C10:J10"/>
    <mergeCell ref="A6:B6"/>
    <mergeCell ref="C6:J6"/>
    <mergeCell ref="A7:B7"/>
    <mergeCell ref="C7:J7"/>
    <mergeCell ref="A8:B8"/>
    <mergeCell ref="C8:J8"/>
    <mergeCell ref="A41:H41"/>
    <mergeCell ref="A44:B44"/>
    <mergeCell ref="A45:B45"/>
    <mergeCell ref="A46:B46"/>
    <mergeCell ref="A47:B47"/>
    <mergeCell ref="A1:J1"/>
    <mergeCell ref="A2:B2"/>
    <mergeCell ref="A28:H28"/>
    <mergeCell ref="A29:J29"/>
    <mergeCell ref="A40:H40"/>
    <mergeCell ref="A14:B14"/>
    <mergeCell ref="A11:B13"/>
    <mergeCell ref="A18:J18"/>
    <mergeCell ref="C11:J13"/>
    <mergeCell ref="C14:J14"/>
    <mergeCell ref="C2:J2"/>
    <mergeCell ref="A3:B3"/>
    <mergeCell ref="C3:J3"/>
    <mergeCell ref="A4:B4"/>
    <mergeCell ref="C4:J4"/>
    <mergeCell ref="A5:B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6" orientation="portrait" r:id="rId1"/>
  <headerFooter alignWithMargins="0"/>
  <ignoredErrors>
    <ignoredError sqref="G20:G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ОП 2</vt:lpstr>
      <vt:lpstr>'ОП 2'!Print_Area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Os2</cp:lastModifiedBy>
  <cp:lastPrinted>2016-06-11T09:40:54Z</cp:lastPrinted>
  <dcterms:created xsi:type="dcterms:W3CDTF">2009-10-27T11:01:07Z</dcterms:created>
  <dcterms:modified xsi:type="dcterms:W3CDTF">2016-07-11T09:44:45Z</dcterms:modified>
</cp:coreProperties>
</file>