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<sst xmlns="http://schemas.openxmlformats.org/spreadsheetml/2006/main" count="2976" uniqueCount="1359">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</sst>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.0"/>
    <numFmt numFmtId="166" formatCode="00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[$-402]dd\ mmmm\ yyyy\ &quot;г.&quot;"/>
    <numFmt numFmtId="173" formatCode="0&quot;.&quot;"/>
    <numFmt numFmtId="174" formatCode="#,##0.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4" fontId="14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4" fontId="4" fillId="34" borderId="12" xfId="38" applyNumberFormat="1" applyFont="1" applyFill="1" applyBorder="1" applyAlignment="1" applyProtection="1" quotePrefix="1">
      <alignment horizontal="right" vertical="center"/>
      <protection/>
    </xf>
    <xf numFmtId="16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4" fontId="4" fillId="34" borderId="14" xfId="38" applyNumberFormat="1" applyFont="1" applyFill="1" applyBorder="1" applyAlignment="1" applyProtection="1" quotePrefix="1">
      <alignment horizontal="right" vertical="center"/>
      <protection/>
    </xf>
    <xf numFmtId="164" fontId="4" fillId="34" borderId="15" xfId="38" applyNumberFormat="1" applyFont="1" applyFill="1" applyBorder="1" applyAlignment="1" applyProtection="1" quotePrefix="1">
      <alignment horizontal="right" vertical="center"/>
      <protection/>
    </xf>
    <xf numFmtId="164" fontId="4" fillId="34" borderId="16" xfId="38" applyNumberFormat="1" applyFont="1" applyFill="1" applyBorder="1" applyAlignment="1" applyProtection="1" quotePrefix="1">
      <alignment horizontal="right" vertical="center"/>
      <protection/>
    </xf>
    <xf numFmtId="164" fontId="4" fillId="34" borderId="17" xfId="38" applyNumberFormat="1" applyFont="1" applyFill="1" applyBorder="1" applyAlignment="1" applyProtection="1" quotePrefix="1">
      <alignment horizontal="right" vertical="center"/>
      <protection/>
    </xf>
    <xf numFmtId="16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1" fillId="33" borderId="19" xfId="33" applyFont="1" applyFill="1" applyBorder="1" applyAlignment="1" applyProtection="1">
      <alignment vertical="center"/>
      <protection/>
    </xf>
    <xf numFmtId="164" fontId="141" fillId="33" borderId="10" xfId="38" applyNumberFormat="1" applyFont="1" applyFill="1" applyBorder="1" applyAlignment="1" applyProtection="1" quotePrefix="1">
      <alignment horizontal="right"/>
      <protection/>
    </xf>
    <xf numFmtId="0" fontId="142" fillId="35" borderId="20" xfId="33" applyFont="1" applyFill="1" applyBorder="1" applyAlignment="1" applyProtection="1">
      <alignment vertical="center"/>
      <protection/>
    </xf>
    <xf numFmtId="0" fontId="142" fillId="35" borderId="21" xfId="33" applyFont="1" applyFill="1" applyBorder="1" applyAlignment="1" applyProtection="1">
      <alignment horizontal="center" vertical="center"/>
      <protection/>
    </xf>
    <xf numFmtId="0" fontId="143" fillId="35" borderId="22" xfId="33" applyFont="1" applyFill="1" applyBorder="1" applyAlignment="1" applyProtection="1">
      <alignment horizontal="center" vertical="center" wrapText="1"/>
      <protection/>
    </xf>
    <xf numFmtId="0" fontId="144" fillId="36" borderId="0" xfId="35" applyFont="1" applyFill="1" applyBorder="1">
      <alignment/>
      <protection/>
    </xf>
    <xf numFmtId="0" fontId="144" fillId="36" borderId="0" xfId="35" applyFont="1" applyFill="1" applyBorder="1" applyAlignment="1">
      <alignment/>
      <protection/>
    </xf>
    <xf numFmtId="0" fontId="14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3" fillId="38" borderId="0" xfId="35" applyFill="1">
      <alignment/>
      <protection/>
    </xf>
    <xf numFmtId="0" fontId="123" fillId="38" borderId="0" xfId="35" applyFill="1" applyAlignment="1">
      <alignment/>
      <protection/>
    </xf>
    <xf numFmtId="0" fontId="123" fillId="26" borderId="0" xfId="35" applyFill="1">
      <alignment/>
      <protection/>
    </xf>
    <xf numFmtId="0" fontId="123" fillId="26" borderId="0" xfId="35" applyFill="1" applyAlignment="1">
      <alignment/>
      <protection/>
    </xf>
    <xf numFmtId="16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4" fillId="0" borderId="0" xfId="35" applyFont="1" applyFill="1" applyBorder="1" applyAlignment="1">
      <alignment/>
      <protection/>
    </xf>
    <xf numFmtId="49" fontId="145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5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146" fillId="37" borderId="31" xfId="33" applyFont="1" applyFill="1" applyBorder="1">
      <alignment/>
      <protection/>
    </xf>
    <xf numFmtId="49" fontId="14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68" fontId="5" fillId="37" borderId="0" xfId="39" applyNumberFormat="1" applyFont="1" applyFill="1" applyBorder="1" applyAlignment="1" quotePrefix="1">
      <alignment horizontal="left"/>
      <protection/>
    </xf>
    <xf numFmtId="0" fontId="147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68" fontId="148" fillId="37" borderId="34" xfId="33" applyNumberFormat="1" applyFont="1" applyFill="1" applyBorder="1" applyAlignment="1">
      <alignment horizontal="center"/>
      <protection/>
    </xf>
    <xf numFmtId="169" fontId="149" fillId="37" borderId="35" xfId="33" applyNumberFormat="1" applyFont="1" applyFill="1" applyBorder="1" applyAlignment="1">
      <alignment horizontal="left"/>
      <protection/>
    </xf>
    <xf numFmtId="169" fontId="150" fillId="37" borderId="35" xfId="33" applyNumberFormat="1" applyFont="1" applyFill="1" applyBorder="1" applyAlignment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146" fillId="37" borderId="36" xfId="33" applyFont="1" applyFill="1" applyBorder="1">
      <alignment/>
      <protection/>
    </xf>
    <xf numFmtId="0" fontId="146" fillId="37" borderId="30" xfId="33" applyFont="1" applyFill="1" applyBorder="1">
      <alignment/>
      <protection/>
    </xf>
    <xf numFmtId="0" fontId="146" fillId="37" borderId="29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46" fillId="37" borderId="29" xfId="33" applyFont="1" applyFill="1" applyBorder="1" applyAlignment="1">
      <alignment horizontal="left"/>
      <protection/>
    </xf>
    <xf numFmtId="0" fontId="144" fillId="0" borderId="0" xfId="35" applyFont="1" applyFill="1" applyBorder="1" quotePrefix="1">
      <alignment/>
      <protection/>
    </xf>
    <xf numFmtId="169" fontId="144" fillId="0" borderId="0" xfId="35" applyNumberFormat="1" applyFont="1" applyFill="1" applyBorder="1">
      <alignment/>
      <protection/>
    </xf>
    <xf numFmtId="0" fontId="146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154" fillId="37" borderId="31" xfId="33" applyFont="1" applyFill="1" applyBorder="1">
      <alignment/>
      <protection/>
    </xf>
    <xf numFmtId="169" fontId="155" fillId="37" borderId="10" xfId="33" applyNumberFormat="1" applyFont="1" applyFill="1" applyBorder="1" applyAlignment="1">
      <alignment horizontal="left"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8" fillId="37" borderId="34" xfId="33" applyNumberFormat="1" applyFont="1" applyFill="1" applyBorder="1" applyAlignment="1">
      <alignment horizontal="center"/>
      <protection/>
    </xf>
    <xf numFmtId="169" fontId="149" fillId="37" borderId="10" xfId="33" applyNumberFormat="1" applyFont="1" applyFill="1" applyBorder="1" applyAlignment="1">
      <alignment horizontal="left"/>
      <protection/>
    </xf>
    <xf numFmtId="49" fontId="14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146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6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2" xfId="33" applyFont="1" applyFill="1" applyBorder="1" applyAlignment="1">
      <alignment horizontal="left"/>
      <protection/>
    </xf>
    <xf numFmtId="0" fontId="151" fillId="0" borderId="0" xfId="33" applyNumberFormat="1" applyFont="1" applyFill="1" applyBorder="1" applyAlignment="1" quotePrefix="1">
      <alignment horizontal="center"/>
      <protection/>
    </xf>
    <xf numFmtId="0" fontId="156" fillId="0" borderId="0" xfId="33" applyFont="1" applyFill="1" applyBorder="1" applyAlignment="1">
      <alignment horizontal="left"/>
      <protection/>
    </xf>
    <xf numFmtId="0" fontId="144" fillId="36" borderId="26" xfId="35" applyFont="1" applyFill="1" applyBorder="1">
      <alignment/>
      <protection/>
    </xf>
    <xf numFmtId="0" fontId="144" fillId="36" borderId="26" xfId="35" applyFont="1" applyFill="1" applyBorder="1" applyAlignment="1">
      <alignment/>
      <protection/>
    </xf>
    <xf numFmtId="0" fontId="144" fillId="40" borderId="26" xfId="35" applyFont="1" applyFill="1" applyBorder="1">
      <alignment/>
      <protection/>
    </xf>
    <xf numFmtId="0" fontId="144" fillId="0" borderId="26" xfId="35" applyFont="1" applyFill="1" applyBorder="1">
      <alignment/>
      <protection/>
    </xf>
    <xf numFmtId="14" fontId="144" fillId="37" borderId="26" xfId="35" applyNumberFormat="1" applyFont="1" applyFill="1" applyBorder="1" applyAlignment="1">
      <alignment horizontal="left"/>
      <protection/>
    </xf>
    <xf numFmtId="170" fontId="50" fillId="26" borderId="26" xfId="33" applyNumberFormat="1" applyFont="1" applyFill="1" applyBorder="1" applyAlignment="1" applyProtection="1" quotePrefix="1">
      <alignment horizontal="center" vertical="center"/>
      <protection/>
    </xf>
    <xf numFmtId="170" fontId="15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8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59" fillId="33" borderId="41" xfId="33" applyNumberFormat="1" applyFont="1" applyFill="1" applyBorder="1" applyAlignment="1" applyProtection="1">
      <alignment horizontal="center" vertical="center"/>
      <protection/>
    </xf>
    <xf numFmtId="171" fontId="159" fillId="33" borderId="26" xfId="33" applyNumberFormat="1" applyFont="1" applyFill="1" applyBorder="1" applyAlignment="1" applyProtection="1">
      <alignment horizontal="center" vertical="center"/>
      <protection/>
    </xf>
    <xf numFmtId="3" fontId="142" fillId="33" borderId="41" xfId="33" applyNumberFormat="1" applyFont="1" applyFill="1" applyBorder="1" applyAlignment="1" applyProtection="1">
      <alignment horizontal="right" vertical="center"/>
      <protection/>
    </xf>
    <xf numFmtId="3" fontId="142" fillId="33" borderId="26" xfId="33" applyNumberFormat="1" applyFont="1" applyFill="1" applyBorder="1" applyAlignment="1" applyProtection="1">
      <alignment horizontal="right" vertical="center"/>
      <protection/>
    </xf>
    <xf numFmtId="0" fontId="160" fillId="35" borderId="11" xfId="33" applyFont="1" applyFill="1" applyBorder="1" applyAlignment="1" applyProtection="1">
      <alignment horizontal="center" vertical="center"/>
      <protection/>
    </xf>
    <xf numFmtId="0" fontId="160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4" fontId="141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4" fontId="141" fillId="33" borderId="50" xfId="38" applyNumberFormat="1" applyFont="1" applyFill="1" applyBorder="1" applyAlignment="1" applyProtection="1" quotePrefix="1">
      <alignment horizontal="right"/>
      <protection/>
    </xf>
    <xf numFmtId="3" fontId="142" fillId="33" borderId="51" xfId="33" applyNumberFormat="1" applyFont="1" applyFill="1" applyBorder="1" applyAlignment="1" applyProtection="1">
      <alignment horizontal="right" vertical="center"/>
      <protection/>
    </xf>
    <xf numFmtId="171" fontId="159" fillId="33" borderId="51" xfId="33" applyNumberFormat="1" applyFont="1" applyFill="1" applyBorder="1" applyAlignment="1" applyProtection="1">
      <alignment horizontal="center" vertical="center"/>
      <protection/>
    </xf>
    <xf numFmtId="171" fontId="159" fillId="33" borderId="52" xfId="33" applyNumberFormat="1" applyFont="1" applyFill="1" applyBorder="1" applyAlignment="1" applyProtection="1">
      <alignment horizontal="center" vertical="center"/>
      <protection/>
    </xf>
    <xf numFmtId="171" fontId="159" fillId="33" borderId="53" xfId="33" applyNumberFormat="1" applyFont="1" applyFill="1" applyBorder="1" applyAlignment="1" applyProtection="1">
      <alignment horizontal="center" vertical="center"/>
      <protection/>
    </xf>
    <xf numFmtId="171" fontId="159" fillId="33" borderId="54" xfId="33" applyNumberFormat="1" applyFont="1" applyFill="1" applyBorder="1" applyAlignment="1" applyProtection="1">
      <alignment horizontal="center" vertical="center"/>
      <protection/>
    </xf>
    <xf numFmtId="3" fontId="142" fillId="33" borderId="55" xfId="33" applyNumberFormat="1" applyFont="1" applyFill="1" applyBorder="1" applyAlignment="1" applyProtection="1">
      <alignment horizontal="right" vertical="center"/>
      <protection/>
    </xf>
    <xf numFmtId="3" fontId="142" fillId="33" borderId="56" xfId="33" applyNumberFormat="1" applyFont="1" applyFill="1" applyBorder="1" applyAlignment="1" applyProtection="1">
      <alignment horizontal="right" vertical="center"/>
      <protection/>
    </xf>
    <xf numFmtId="3" fontId="142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3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3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3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3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3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9" fillId="33" borderId="52" xfId="33" applyNumberFormat="1" applyFont="1" applyFill="1" applyBorder="1" applyAlignment="1" applyProtection="1">
      <alignment horizontal="center" vertical="center"/>
      <protection/>
    </xf>
    <xf numFmtId="3" fontId="159" fillId="33" borderId="53" xfId="33" applyNumberFormat="1" applyFont="1" applyFill="1" applyBorder="1" applyAlignment="1" applyProtection="1">
      <alignment horizontal="center" vertical="center"/>
      <protection/>
    </xf>
    <xf numFmtId="3" fontId="159" fillId="33" borderId="54" xfId="33" applyNumberFormat="1" applyFont="1" applyFill="1" applyBorder="1" applyAlignment="1" applyProtection="1">
      <alignment horizontal="center" vertical="center"/>
      <protection/>
    </xf>
    <xf numFmtId="3" fontId="159" fillId="33" borderId="71" xfId="33" applyNumberFormat="1" applyFont="1" applyFill="1" applyBorder="1" applyAlignment="1" applyProtection="1">
      <alignment horizontal="center" vertical="center"/>
      <protection/>
    </xf>
    <xf numFmtId="0" fontId="161" fillId="26" borderId="72" xfId="0" applyFont="1" applyFill="1" applyBorder="1" applyAlignment="1" applyProtection="1">
      <alignment horizontal="center" vertical="center" wrapText="1"/>
      <protection/>
    </xf>
    <xf numFmtId="0" fontId="162" fillId="0" borderId="0" xfId="0" applyFont="1" applyAlignment="1">
      <alignment/>
    </xf>
    <xf numFmtId="0" fontId="162" fillId="0" borderId="26" xfId="0" applyFont="1" applyBorder="1" applyAlignment="1">
      <alignment horizontal="right"/>
    </xf>
    <xf numFmtId="0" fontId="162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2" fillId="0" borderId="53" xfId="0" applyFont="1" applyBorder="1" applyAlignment="1">
      <alignment horizontal="right"/>
    </xf>
    <xf numFmtId="0" fontId="162" fillId="0" borderId="73" xfId="0" applyFont="1" applyBorder="1" applyAlignment="1">
      <alignment/>
    </xf>
    <xf numFmtId="0" fontId="162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2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2" fillId="0" borderId="77" xfId="0" applyFont="1" applyBorder="1" applyAlignment="1">
      <alignment/>
    </xf>
    <xf numFmtId="0" fontId="162" fillId="0" borderId="72" xfId="0" applyFont="1" applyBorder="1" applyAlignment="1">
      <alignment/>
    </xf>
    <xf numFmtId="0" fontId="162" fillId="0" borderId="78" xfId="0" applyFont="1" applyBorder="1" applyAlignment="1">
      <alignment/>
    </xf>
    <xf numFmtId="0" fontId="162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0" fillId="35" borderId="81" xfId="33" applyFont="1" applyFill="1" applyBorder="1" applyAlignment="1" applyProtection="1">
      <alignment horizontal="center" vertical="center"/>
      <protection/>
    </xf>
    <xf numFmtId="0" fontId="160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3" fillId="46" borderId="87" xfId="0" applyFont="1" applyFill="1" applyBorder="1" applyAlignment="1" applyProtection="1">
      <alignment horizontal="right"/>
      <protection/>
    </xf>
    <xf numFmtId="0" fontId="163" fillId="46" borderId="88" xfId="0" applyFont="1" applyFill="1" applyBorder="1" applyAlignment="1" applyProtection="1">
      <alignment horizontal="right"/>
      <protection/>
    </xf>
    <xf numFmtId="0" fontId="163" fillId="46" borderId="89" xfId="0" applyFont="1" applyFill="1" applyBorder="1" applyAlignment="1" applyProtection="1">
      <alignment horizontal="right"/>
      <protection/>
    </xf>
    <xf numFmtId="0" fontId="164" fillId="0" borderId="0" xfId="0" applyFont="1" applyAlignment="1">
      <alignment/>
    </xf>
    <xf numFmtId="0" fontId="163" fillId="46" borderId="84" xfId="0" applyFont="1" applyFill="1" applyBorder="1" applyAlignment="1" applyProtection="1">
      <alignment horizontal="left"/>
      <protection/>
    </xf>
    <xf numFmtId="0" fontId="163" fillId="46" borderId="85" xfId="0" applyFont="1" applyFill="1" applyBorder="1" applyAlignment="1" applyProtection="1">
      <alignment horizontal="left"/>
      <protection/>
    </xf>
    <xf numFmtId="0" fontId="165" fillId="46" borderId="86" xfId="0" applyFont="1" applyFill="1" applyBorder="1" applyAlignment="1" applyProtection="1">
      <alignment horizontal="right"/>
      <protection/>
    </xf>
    <xf numFmtId="0" fontId="136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2" fillId="0" borderId="73" xfId="0" applyFont="1" applyFill="1" applyBorder="1" applyAlignment="1">
      <alignment/>
    </xf>
    <xf numFmtId="0" fontId="141" fillId="33" borderId="34" xfId="33" applyFont="1" applyFill="1" applyBorder="1" applyAlignment="1" applyProtection="1">
      <alignment vertical="center" wrapText="1"/>
      <protection/>
    </xf>
    <xf numFmtId="0" fontId="166" fillId="47" borderId="90" xfId="0" applyFont="1" applyFill="1" applyBorder="1" applyAlignment="1">
      <alignment horizontal="center" vertical="center" wrapText="1"/>
    </xf>
    <xf numFmtId="0" fontId="162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2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3" fillId="46" borderId="90" xfId="0" applyFont="1" applyFill="1" applyBorder="1" applyAlignment="1" applyProtection="1">
      <alignment horizontal="right"/>
      <protection/>
    </xf>
    <xf numFmtId="3" fontId="142" fillId="33" borderId="92" xfId="33" applyNumberFormat="1" applyFont="1" applyFill="1" applyBorder="1" applyAlignment="1" applyProtection="1">
      <alignment horizontal="right" vertical="center"/>
      <protection/>
    </xf>
    <xf numFmtId="3" fontId="142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1" fontId="159" fillId="33" borderId="35" xfId="33" applyNumberFormat="1" applyFont="1" applyFill="1" applyBorder="1" applyAlignment="1" applyProtection="1">
      <alignment horizontal="center" vertical="center"/>
      <protection/>
    </xf>
    <xf numFmtId="171" fontId="159" fillId="33" borderId="91" xfId="33" applyNumberFormat="1" applyFont="1" applyFill="1" applyBorder="1" applyAlignment="1" applyProtection="1">
      <alignment horizontal="center" vertical="center"/>
      <protection/>
    </xf>
    <xf numFmtId="171" fontId="159" fillId="0" borderId="26" xfId="33" applyNumberFormat="1" applyFont="1" applyFill="1" applyBorder="1" applyAlignment="1" applyProtection="1">
      <alignment horizontal="center" vertical="center"/>
      <protection/>
    </xf>
    <xf numFmtId="171" fontId="159" fillId="0" borderId="54" xfId="33" applyNumberFormat="1" applyFont="1" applyFill="1" applyBorder="1" applyAlignment="1" applyProtection="1">
      <alignment horizontal="center" vertical="center"/>
      <protection/>
    </xf>
    <xf numFmtId="0" fontId="161" fillId="26" borderId="90" xfId="0" applyFont="1" applyFill="1" applyBorder="1" applyAlignment="1" applyProtection="1">
      <alignment horizontal="center" vertical="center" wrapText="1"/>
      <protection/>
    </xf>
    <xf numFmtId="0" fontId="161" fillId="26" borderId="87" xfId="0" applyFont="1" applyFill="1" applyBorder="1" applyAlignment="1" applyProtection="1">
      <alignment horizontal="center" vertical="center" wrapText="1"/>
      <protection/>
    </xf>
    <xf numFmtId="0" fontId="162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7" fillId="0" borderId="0" xfId="33" applyFont="1" applyFill="1" applyBorder="1" applyAlignment="1" applyProtection="1">
      <alignment vertical="center" wrapText="1"/>
      <protection/>
    </xf>
    <xf numFmtId="171" fontId="159" fillId="0" borderId="40" xfId="33" applyNumberFormat="1" applyFont="1" applyFill="1" applyBorder="1" applyAlignment="1" applyProtection="1">
      <alignment horizontal="center" vertical="center"/>
      <protection/>
    </xf>
    <xf numFmtId="171" fontId="159" fillId="0" borderId="51" xfId="33" applyNumberFormat="1" applyFont="1" applyFill="1" applyBorder="1" applyAlignment="1" applyProtection="1">
      <alignment horizontal="center" vertical="center"/>
      <protection/>
    </xf>
    <xf numFmtId="0" fontId="168" fillId="0" borderId="26" xfId="0" applyFont="1" applyBorder="1" applyAlignment="1">
      <alignment horizontal="right"/>
    </xf>
    <xf numFmtId="171" fontId="169" fillId="0" borderId="51" xfId="33" applyNumberFormat="1" applyFont="1" applyFill="1" applyBorder="1" applyAlignment="1" applyProtection="1">
      <alignment horizontal="center" vertical="center"/>
      <protection/>
    </xf>
    <xf numFmtId="171" fontId="169" fillId="0" borderId="40" xfId="33" applyNumberFormat="1" applyFont="1" applyFill="1" applyBorder="1" applyAlignment="1" applyProtection="1">
      <alignment horizontal="center" vertical="center"/>
      <protection/>
    </xf>
    <xf numFmtId="0" fontId="161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8" fillId="0" borderId="40" xfId="0" applyFont="1" applyBorder="1" applyAlignment="1">
      <alignment horizontal="right"/>
    </xf>
    <xf numFmtId="0" fontId="161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8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2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2" fillId="0" borderId="99" xfId="0" applyFont="1" applyBorder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3" fontId="167" fillId="26" borderId="56" xfId="33" applyNumberFormat="1" applyFont="1" applyFill="1" applyBorder="1" applyAlignment="1" applyProtection="1">
      <alignment horizontal="center" vertical="center" wrapText="1"/>
      <protection/>
    </xf>
    <xf numFmtId="3" fontId="167" fillId="26" borderId="26" xfId="33" applyNumberFormat="1" applyFont="1" applyFill="1" applyBorder="1" applyAlignment="1" applyProtection="1">
      <alignment horizontal="center" vertical="center" wrapText="1"/>
      <protection/>
    </xf>
    <xf numFmtId="0" fontId="162" fillId="0" borderId="26" xfId="0" applyFont="1" applyBorder="1" applyAlignment="1" applyProtection="1">
      <alignment horizontal="right"/>
      <protection locked="0"/>
    </xf>
    <xf numFmtId="0" fontId="162" fillId="0" borderId="40" xfId="0" applyFont="1" applyBorder="1" applyAlignment="1" applyProtection="1">
      <alignment horizontal="right"/>
      <protection locked="0"/>
    </xf>
    <xf numFmtId="0" fontId="162" fillId="0" borderId="34" xfId="0" applyFont="1" applyBorder="1" applyAlignment="1" applyProtection="1">
      <alignment horizontal="right"/>
      <protection locked="0"/>
    </xf>
    <xf numFmtId="0" fontId="162" fillId="0" borderId="99" xfId="0" applyFont="1" applyBorder="1" applyAlignment="1" applyProtection="1">
      <alignment horizontal="right"/>
      <protection locked="0"/>
    </xf>
    <xf numFmtId="0" fontId="162" fillId="0" borderId="71" xfId="0" applyFont="1" applyBorder="1" applyAlignment="1" applyProtection="1">
      <alignment horizontal="right"/>
      <protection locked="0"/>
    </xf>
    <xf numFmtId="0" fontId="162" fillId="0" borderId="53" xfId="0" applyFont="1" applyBorder="1" applyAlignment="1" applyProtection="1">
      <alignment horizontal="right"/>
      <protection locked="0"/>
    </xf>
    <xf numFmtId="3" fontId="142" fillId="33" borderId="55" xfId="33" applyNumberFormat="1" applyFont="1" applyFill="1" applyBorder="1" applyAlignment="1" applyProtection="1">
      <alignment horizontal="right" vertical="center"/>
      <protection locked="0"/>
    </xf>
    <xf numFmtId="3" fontId="142" fillId="33" borderId="56" xfId="33" applyNumberFormat="1" applyFont="1" applyFill="1" applyBorder="1" applyAlignment="1" applyProtection="1">
      <alignment horizontal="right" vertical="center"/>
      <protection locked="0"/>
    </xf>
    <xf numFmtId="3" fontId="142" fillId="33" borderId="57" xfId="33" applyNumberFormat="1" applyFont="1" applyFill="1" applyBorder="1" applyAlignment="1" applyProtection="1">
      <alignment horizontal="right" vertical="center"/>
      <protection locked="0"/>
    </xf>
    <xf numFmtId="3" fontId="142" fillId="33" borderId="92" xfId="33" applyNumberFormat="1" applyFont="1" applyFill="1" applyBorder="1" applyAlignment="1" applyProtection="1">
      <alignment horizontal="right" vertical="center"/>
      <protection locked="0"/>
    </xf>
    <xf numFmtId="3" fontId="142" fillId="33" borderId="41" xfId="33" applyNumberFormat="1" applyFont="1" applyFill="1" applyBorder="1" applyAlignment="1" applyProtection="1">
      <alignment horizontal="right" vertical="center"/>
      <protection locked="0"/>
    </xf>
    <xf numFmtId="3" fontId="142" fillId="33" borderId="26" xfId="33" applyNumberFormat="1" applyFont="1" applyFill="1" applyBorder="1" applyAlignment="1" applyProtection="1">
      <alignment horizontal="right" vertical="center"/>
      <protection locked="0"/>
    </xf>
    <xf numFmtId="3" fontId="142" fillId="33" borderId="51" xfId="33" applyNumberFormat="1" applyFont="1" applyFill="1" applyBorder="1" applyAlignment="1" applyProtection="1">
      <alignment horizontal="right" vertical="center"/>
      <protection locked="0"/>
    </xf>
    <xf numFmtId="3" fontId="142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0" fillId="0" borderId="0" xfId="0" applyFont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3" fillId="26" borderId="73" xfId="71" applyFont="1" applyFill="1" applyBorder="1" applyAlignment="1" applyProtection="1">
      <alignment horizontal="left" vertical="center" wrapText="1"/>
      <protection/>
    </xf>
    <xf numFmtId="0" fontId="173" fillId="26" borderId="19" xfId="71" applyFont="1" applyFill="1" applyBorder="1" applyAlignment="1" applyProtection="1">
      <alignment horizontal="left" vertical="center" wrapText="1"/>
      <protection/>
    </xf>
    <xf numFmtId="0" fontId="173" fillId="26" borderId="40" xfId="71" applyFont="1" applyFill="1" applyBorder="1" applyAlignment="1" applyProtection="1">
      <alignment horizontal="left" vertical="center" wrapText="1"/>
      <protection/>
    </xf>
    <xf numFmtId="0" fontId="174" fillId="35" borderId="84" xfId="33" applyFont="1" applyFill="1" applyBorder="1" applyAlignment="1" applyProtection="1">
      <alignment horizontal="center" vertical="center" wrapText="1"/>
      <protection/>
    </xf>
    <xf numFmtId="0" fontId="174" fillId="35" borderId="86" xfId="33" applyFont="1" applyFill="1" applyBorder="1" applyAlignment="1" applyProtection="1">
      <alignment horizontal="center" vertical="center" wrapText="1"/>
      <protection/>
    </xf>
    <xf numFmtId="0" fontId="174" fillId="35" borderId="97" xfId="33" applyFont="1" applyFill="1" applyBorder="1" applyAlignment="1" applyProtection="1">
      <alignment horizontal="center" vertical="center" wrapText="1"/>
      <protection/>
    </xf>
    <xf numFmtId="0" fontId="167" fillId="26" borderId="73" xfId="33" applyFont="1" applyFill="1" applyBorder="1" applyAlignment="1" applyProtection="1">
      <alignment vertical="center" wrapText="1"/>
      <protection/>
    </xf>
    <xf numFmtId="0" fontId="167" fillId="26" borderId="19" xfId="33" applyFont="1" applyFill="1" applyBorder="1" applyAlignment="1" applyProtection="1">
      <alignment vertical="center" wrapText="1"/>
      <protection/>
    </xf>
    <xf numFmtId="0" fontId="167" fillId="26" borderId="40" xfId="33" applyFont="1" applyFill="1" applyBorder="1" applyAlignment="1" applyProtection="1">
      <alignment vertical="center" wrapText="1"/>
      <protection/>
    </xf>
    <xf numFmtId="0" fontId="141" fillId="33" borderId="21" xfId="38" applyFont="1" applyFill="1" applyBorder="1" applyAlignment="1" applyProtection="1">
      <alignment vertical="center" wrapText="1"/>
      <protection/>
    </xf>
    <xf numFmtId="0" fontId="141" fillId="33" borderId="22" xfId="38" applyFont="1" applyFill="1" applyBorder="1" applyAlignment="1" applyProtection="1">
      <alignment vertical="center" wrapText="1"/>
      <protection/>
    </xf>
    <xf numFmtId="0" fontId="141" fillId="33" borderId="19" xfId="38" applyFont="1" applyFill="1" applyBorder="1" applyAlignment="1" applyProtection="1">
      <alignment horizontal="left" vertical="center"/>
      <protection/>
    </xf>
    <xf numFmtId="0" fontId="141" fillId="33" borderId="34" xfId="38" applyFont="1" applyFill="1" applyBorder="1" applyAlignment="1" applyProtection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/>
      <protection/>
    </xf>
    <xf numFmtId="0" fontId="141" fillId="33" borderId="34" xfId="38" applyFont="1" applyFill="1" applyBorder="1" applyAlignment="1" applyProtection="1" quotePrefix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 wrapText="1"/>
      <protection/>
    </xf>
    <xf numFmtId="0" fontId="141" fillId="33" borderId="34" xfId="38" applyFont="1" applyFill="1" applyBorder="1" applyAlignment="1" applyProtection="1" quotePrefix="1">
      <alignment horizontal="left" vertical="center" wrapText="1"/>
      <protection/>
    </xf>
    <xf numFmtId="0" fontId="141" fillId="33" borderId="19" xfId="33" applyFont="1" applyFill="1" applyBorder="1" applyAlignment="1" applyProtection="1">
      <alignment horizontal="left" vertical="center"/>
      <protection/>
    </xf>
    <xf numFmtId="0" fontId="141" fillId="33" borderId="34" xfId="33" applyFont="1" applyFill="1" applyBorder="1" applyAlignment="1" applyProtection="1">
      <alignment horizontal="left" vertical="center"/>
      <protection/>
    </xf>
    <xf numFmtId="0" fontId="141" fillId="33" borderId="19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103" xfId="33" applyFont="1" applyFill="1" applyBorder="1" applyAlignment="1" applyProtection="1">
      <alignment wrapText="1"/>
      <protection/>
    </xf>
    <xf numFmtId="0" fontId="141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1" fillId="33" borderId="19" xfId="33" applyFont="1" applyFill="1" applyBorder="1" applyAlignment="1" applyProtection="1">
      <alignment horizontal="left"/>
      <protection/>
    </xf>
    <xf numFmtId="0" fontId="141" fillId="33" borderId="34" xfId="33" applyFont="1" applyFill="1" applyBorder="1" applyAlignment="1" applyProtection="1">
      <alignment horizontal="left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0" fontId="167" fillId="26" borderId="23" xfId="33" applyFont="1" applyFill="1" applyBorder="1" applyAlignment="1" applyProtection="1">
      <alignment horizontal="center" vertical="center" wrapText="1"/>
      <protection/>
    </xf>
    <xf numFmtId="0" fontId="167" fillId="26" borderId="63" xfId="33" applyFont="1" applyFill="1" applyBorder="1" applyAlignment="1" applyProtection="1">
      <alignment horizontal="center" vertical="center" wrapText="1"/>
      <protection/>
    </xf>
    <xf numFmtId="0" fontId="167" fillId="26" borderId="104" xfId="33" applyFont="1" applyFill="1" applyBorder="1" applyAlignment="1" applyProtection="1">
      <alignment horizontal="center" vertical="center" wrapText="1"/>
      <protection/>
    </xf>
    <xf numFmtId="0" fontId="167" fillId="26" borderId="24" xfId="33" applyFont="1" applyFill="1" applyBorder="1" applyAlignment="1" applyProtection="1">
      <alignment horizontal="center" vertical="center" wrapText="1"/>
      <protection/>
    </xf>
    <xf numFmtId="0" fontId="167" fillId="26" borderId="66" xfId="33" applyFont="1" applyFill="1" applyBorder="1" applyAlignment="1" applyProtection="1">
      <alignment horizontal="center" vertical="center" wrapText="1"/>
      <protection/>
    </xf>
    <xf numFmtId="0" fontId="167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1356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1354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1280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1357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1279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">
        <v>1256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">
        <v>787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1358</v>
      </c>
      <c r="F8" s="127">
        <v>44927</v>
      </c>
      <c r="G8" s="128">
        <v>45291</v>
      </c>
    </row>
    <row r="9" ht="15"/>
    <row r="10" spans="2:6" ht="15.75">
      <c r="B10" s="364" t="s">
        <v>1267</v>
      </c>
      <c r="C10" s="365"/>
      <c r="D10" s="366"/>
      <c r="E10" s="363" t="s">
        <v>1273</v>
      </c>
      <c r="F10" s="363"/>
    </row>
    <row r="11" spans="2:6" ht="47.25">
      <c r="B11" s="367"/>
      <c r="C11" s="368"/>
      <c r="D11" s="369"/>
      <c r="E11" s="307" t="s">
        <v>1212</v>
      </c>
      <c r="F11" s="307" t="s">
        <v>1188</v>
      </c>
    </row>
    <row r="12" spans="2:6" ht="51.75" customHeight="1">
      <c r="B12" s="335" t="s">
        <v>1281</v>
      </c>
      <c r="C12" s="336"/>
      <c r="D12" s="337"/>
      <c r="E12" s="308">
        <f>+1!$E$90</f>
        <v>1193</v>
      </c>
      <c r="F12" s="309">
        <f>+1!$I$90</f>
        <v>0</v>
      </c>
    </row>
    <row r="13" spans="2:6" ht="15.75">
      <c r="B13" s="335" t="s">
        <v>1268</v>
      </c>
      <c r="C13" s="336"/>
      <c r="D13" s="337"/>
      <c r="E13" s="308">
        <f>+2!$E$90</f>
        <v>260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0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6324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8" t="s">
        <v>1212</v>
      </c>
      <c r="F19" s="359"/>
      <c r="G19" s="359"/>
      <c r="H19" s="360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1282</v>
      </c>
      <c r="B21" s="243"/>
      <c r="C21" s="244"/>
      <c r="D21" s="245" t="s">
        <v>1216</v>
      </c>
      <c r="E21" s="298">
        <f>+F21+G21+H21</f>
        <v>1193</v>
      </c>
      <c r="F21" s="295">
        <f>+F22+F23+F25+F26</f>
        <v>0</v>
      </c>
      <c r="G21" s="234">
        <f>+G22+G23+G25+G26</f>
        <v>1193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1283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1284</v>
      </c>
      <c r="B23" s="240"/>
      <c r="C23" s="225" t="s">
        <v>1220</v>
      </c>
      <c r="D23" s="230" t="s">
        <v>1253</v>
      </c>
      <c r="E23" s="267">
        <f t="shared" si="0"/>
        <v>1193</v>
      </c>
      <c r="F23" s="233">
        <f>+1!F15+2!F15+3!F15+4!F15+5!F15+6!F15</f>
        <v>0</v>
      </c>
      <c r="G23" s="225">
        <f>+1!G15+2!G15+3!G15+4!G15+5!G15+6!G15</f>
        <v>1193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1285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1286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1287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1288</v>
      </c>
      <c r="B27" s="236"/>
      <c r="C27" s="238"/>
      <c r="D27" s="237" t="s">
        <v>1217</v>
      </c>
      <c r="E27" s="268">
        <f t="shared" si="0"/>
        <v>6584</v>
      </c>
      <c r="F27" s="232">
        <f>+F28+F32+F35</f>
        <v>6584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1289</v>
      </c>
      <c r="B28" s="239"/>
      <c r="C28" s="225" t="s">
        <v>1219</v>
      </c>
      <c r="D28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8" s="299">
        <f t="shared" si="0"/>
        <v>6584</v>
      </c>
      <c r="F28" s="296">
        <f>+F29+F30+F31</f>
        <v>6584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1290</v>
      </c>
      <c r="B29" s="240"/>
      <c r="C29" s="225"/>
      <c r="D29" s="230" t="s">
        <v>1260</v>
      </c>
      <c r="E29" s="267">
        <f t="shared" si="0"/>
        <v>6584</v>
      </c>
      <c r="F29" s="233">
        <f>+1!F21+2!F21+3!F21+4!F21+5!F21+6!F21</f>
        <v>6584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1291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1292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1293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1294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1295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1296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1297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0</v>
      </c>
      <c r="J36" s="283" t="s">
        <v>1242</v>
      </c>
    </row>
    <row r="37" spans="1:10" s="224" customFormat="1" ht="15.75">
      <c r="A37" s="224" t="s">
        <v>1298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0</v>
      </c>
      <c r="J37" s="284" t="s">
        <v>1243</v>
      </c>
    </row>
    <row r="38" spans="1:10" s="224" customFormat="1" ht="15.75">
      <c r="A38" s="224" t="s">
        <v>1299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1300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1301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1302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1303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1304</v>
      </c>
      <c r="B43" s="240"/>
      <c r="C43" s="225"/>
      <c r="D43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1305</v>
      </c>
      <c r="B44" s="241"/>
      <c r="C44" s="229" t="s">
        <v>1231</v>
      </c>
      <c r="D44" s="231" t="str">
        <f>+"Преходен остатък от "&amp;YEAR(F8)-1&amp;" г."</f>
        <v>Преходен остатък от 2022 г.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1306</v>
      </c>
      <c r="B46" s="249" t="s">
        <v>1255</v>
      </c>
      <c r="C46" s="250" t="s">
        <v>1254</v>
      </c>
      <c r="D46" s="251"/>
      <c r="E46" s="252">
        <f t="shared" si="0"/>
        <v>7777</v>
      </c>
      <c r="F46" s="252">
        <f>+F21+F27+F36</f>
        <v>6584</v>
      </c>
      <c r="G46" s="253">
        <f>+G21+G27+G36</f>
        <v>1193</v>
      </c>
      <c r="H46" s="254">
        <f>+H21+H27+H36</f>
        <v>0</v>
      </c>
      <c r="I46" s="270">
        <f>+I21+I27+I36</f>
        <v>0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8" t="s">
        <v>1212</v>
      </c>
      <c r="F49" s="359"/>
      <c r="G49" s="359"/>
      <c r="H49" s="360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1307</v>
      </c>
      <c r="B51" s="145">
        <v>100</v>
      </c>
      <c r="C51" s="344" t="s">
        <v>0</v>
      </c>
      <c r="D51" s="345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1308</v>
      </c>
      <c r="B52" s="1">
        <v>200</v>
      </c>
      <c r="C52" s="346" t="s">
        <v>1</v>
      </c>
      <c r="D52" s="347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1309</v>
      </c>
      <c r="B53" s="1">
        <v>500</v>
      </c>
      <c r="C53" s="348" t="s">
        <v>2</v>
      </c>
      <c r="D53" s="349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1310</v>
      </c>
      <c r="B54" s="1">
        <v>800</v>
      </c>
      <c r="C54" s="350" t="s">
        <v>3</v>
      </c>
      <c r="D54" s="351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1311</v>
      </c>
      <c r="B55" s="1">
        <v>1000</v>
      </c>
      <c r="C55" s="346" t="s">
        <v>4</v>
      </c>
      <c r="D55" s="347"/>
      <c r="E55" s="140">
        <f t="shared" si="1"/>
        <v>7777</v>
      </c>
      <c r="F55" s="140">
        <f>+SUM(F56:F72)</f>
        <v>6584</v>
      </c>
      <c r="G55" s="141">
        <f>+SUM(G56:G72)</f>
        <v>1193</v>
      </c>
      <c r="H55" s="156">
        <f>+SUM(H56:H72)</f>
        <v>0</v>
      </c>
      <c r="I55" s="273">
        <f>+SUM(I56:I72)</f>
        <v>0</v>
      </c>
    </row>
    <row r="56" spans="1:9" ht="15" customHeight="1">
      <c r="A56" s="137" t="s">
        <v>1312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1313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1314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1315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1316</v>
      </c>
      <c r="B60" s="5"/>
      <c r="C60" s="6">
        <v>1015</v>
      </c>
      <c r="D60" s="147" t="s">
        <v>9</v>
      </c>
      <c r="E60" s="164">
        <f t="shared" si="1"/>
        <v>7777</v>
      </c>
      <c r="F60" s="233">
        <f>+1!F52+2!F52+3!F52+4!F52+5!F52+6!F52</f>
        <v>6584</v>
      </c>
      <c r="G60" s="165">
        <f>+1!G52+2!G52+3!G52+4!G52+5!G52+6!G52</f>
        <v>1193</v>
      </c>
      <c r="H60" s="166">
        <f>+1!H52+2!H52+3!H52+4!H52+5!H52+6!H52</f>
        <v>0</v>
      </c>
      <c r="I60" s="274">
        <f>+1!I52+2!I52+3!I52+4!I52+5!I52+6!I52</f>
        <v>0</v>
      </c>
    </row>
    <row r="61" spans="1:9" ht="15.75">
      <c r="A61" s="137" t="s">
        <v>1317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1318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1319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1320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1321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1322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1323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1324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1325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1326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1327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1328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1329</v>
      </c>
      <c r="B73" s="1">
        <v>1900</v>
      </c>
      <c r="C73" s="352" t="s">
        <v>22</v>
      </c>
      <c r="D73" s="353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1330</v>
      </c>
      <c r="B74" s="1">
        <v>2100</v>
      </c>
      <c r="C74" s="352" t="s">
        <v>23</v>
      </c>
      <c r="D74" s="353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1331</v>
      </c>
      <c r="B75" s="1">
        <v>2200</v>
      </c>
      <c r="C75" s="352" t="s">
        <v>24</v>
      </c>
      <c r="D75" s="353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1332</v>
      </c>
      <c r="B76" s="1">
        <v>2500</v>
      </c>
      <c r="C76" s="352" t="s">
        <v>25</v>
      </c>
      <c r="D76" s="353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1333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1334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1335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1336</v>
      </c>
      <c r="B80" s="1">
        <v>2900</v>
      </c>
      <c r="C80" s="352" t="s">
        <v>29</v>
      </c>
      <c r="D80" s="353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1337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1338</v>
      </c>
      <c r="B82" s="1">
        <v>3900</v>
      </c>
      <c r="C82" s="352" t="s">
        <v>31</v>
      </c>
      <c r="D82" s="353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1339</v>
      </c>
      <c r="B83" s="1">
        <v>4000</v>
      </c>
      <c r="C83" s="352" t="s">
        <v>32</v>
      </c>
      <c r="D83" s="353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1340</v>
      </c>
      <c r="B84" s="1">
        <v>4100</v>
      </c>
      <c r="C84" s="352" t="s">
        <v>33</v>
      </c>
      <c r="D84" s="353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1341</v>
      </c>
      <c r="B85" s="1">
        <v>4200</v>
      </c>
      <c r="C85" s="352" t="s">
        <v>34</v>
      </c>
      <c r="D85" s="353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1342</v>
      </c>
      <c r="B86" s="1">
        <v>4300</v>
      </c>
      <c r="C86" s="352" t="s">
        <v>35</v>
      </c>
      <c r="D86" s="353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1343</v>
      </c>
      <c r="B87" s="1">
        <v>4400</v>
      </c>
      <c r="C87" s="352" t="s">
        <v>36</v>
      </c>
      <c r="D87" s="353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1344</v>
      </c>
      <c r="B88" s="1">
        <v>4500</v>
      </c>
      <c r="C88" s="352" t="s">
        <v>37</v>
      </c>
      <c r="D88" s="353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1345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1346</v>
      </c>
      <c r="B90" s="1">
        <v>4900</v>
      </c>
      <c r="C90" s="352" t="s">
        <v>39</v>
      </c>
      <c r="D90" s="353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1347</v>
      </c>
      <c r="B91" s="12">
        <v>5100</v>
      </c>
      <c r="C91" s="361" t="s">
        <v>40</v>
      </c>
      <c r="D91" s="362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1348</v>
      </c>
      <c r="B92" s="12">
        <v>5200</v>
      </c>
      <c r="C92" s="361" t="s">
        <v>41</v>
      </c>
      <c r="D92" s="362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1349</v>
      </c>
      <c r="B93" s="12">
        <v>5300</v>
      </c>
      <c r="C93" s="361" t="s">
        <v>42</v>
      </c>
      <c r="D93" s="362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1350</v>
      </c>
      <c r="B94" s="12">
        <v>5400</v>
      </c>
      <c r="C94" s="361" t="s">
        <v>43</v>
      </c>
      <c r="D94" s="362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1351</v>
      </c>
      <c r="B95" s="1">
        <v>5500</v>
      </c>
      <c r="C95" s="352" t="s">
        <v>44</v>
      </c>
      <c r="D95" s="353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1352</v>
      </c>
      <c r="B96" s="155">
        <v>5700</v>
      </c>
      <c r="C96" s="356" t="s">
        <v>45</v>
      </c>
      <c r="D96" s="357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1353</v>
      </c>
      <c r="B98" s="155" t="s">
        <v>1206</v>
      </c>
      <c r="C98" s="356" t="s">
        <v>1207</v>
      </c>
      <c r="D98" s="357"/>
      <c r="E98" s="219">
        <f>+F98+G98+H98</f>
        <v>7777</v>
      </c>
      <c r="F98" s="219">
        <f>SUM(F51,F52,F53,F54,F55,F73,F74,F75,F76,F77,F78,F79,F80,F81,F82,F83,F84,F85,F86,F87,F88,F89,F90,F91,F92,F93,F94,F95,F96)</f>
        <v>6584</v>
      </c>
      <c r="G98" s="220">
        <f>SUM(G51,G52,G53,G54,G55,G73,G74,G75,G76,G77,G78,G79,G80,G81,G82,G83,G84,G85,G86,G87,G88,G89,G90,G91,G92,G93,G94,G95,G96)</f>
        <v>1193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0</v>
      </c>
    </row>
  </sheetData>
  <sheetProtection password="81B0" sheet="1"/>
  <mergeCells count="42"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85:D85"/>
    <mergeCell ref="C86:D86"/>
    <mergeCell ref="C74:D74"/>
    <mergeCell ref="C75:D75"/>
    <mergeCell ref="C76:D76"/>
    <mergeCell ref="C77:D77"/>
    <mergeCell ref="C78:D78"/>
    <mergeCell ref="C79:D79"/>
    <mergeCell ref="C51:D51"/>
    <mergeCell ref="C52:D52"/>
    <mergeCell ref="C53:D53"/>
    <mergeCell ref="C54:D54"/>
    <mergeCell ref="C55:D55"/>
    <mergeCell ref="C73:D73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1193</v>
      </c>
      <c r="F13" s="295">
        <f>+F14+F15+F17+F18</f>
        <v>0</v>
      </c>
      <c r="G13" s="234">
        <f>+G14+G15+G17+G18</f>
        <v>1193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1193</v>
      </c>
      <c r="F15" s="311"/>
      <c r="G15" s="310">
        <v>1193</v>
      </c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1193</v>
      </c>
      <c r="F38" s="252">
        <f>+F13+F19+F28</f>
        <v>0</v>
      </c>
      <c r="G38" s="253">
        <f>+G13+G19+G28</f>
        <v>1193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1193</v>
      </c>
      <c r="F47" s="140">
        <f>+SUM(F48:F64)</f>
        <v>0</v>
      </c>
      <c r="G47" s="141">
        <f>+SUM(G48:G64)</f>
        <v>1193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1193</v>
      </c>
      <c r="F52" s="324"/>
      <c r="G52" s="325">
        <v>1193</v>
      </c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1193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1193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+RECAP!B13</f>
        <v>2. Осигуряване на възможности за провеждането на дистанционно обучение в системата на образованието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260</v>
      </c>
      <c r="F19" s="232">
        <f>+F20+F24+F27</f>
        <v>260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260</v>
      </c>
      <c r="F20" s="296">
        <f>+F21+F22+F23</f>
        <v>260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260</v>
      </c>
      <c r="F21" s="311">
        <v>260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260</v>
      </c>
      <c r="F38" s="252">
        <f>+F13+F19+F28</f>
        <v>260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260</v>
      </c>
      <c r="F47" s="140">
        <f>+SUM(F48:F64)</f>
        <v>260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260</v>
      </c>
      <c r="F52" s="324">
        <v>260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260</v>
      </c>
      <c r="F90" s="219">
        <f>SUM(F43,F44,F45,F46,F47,F65,F66,F67,F68,F69,F70,F71,F72,F73,F74,F75,F76,F77,F78,F79,F80,F81,F82,F83,F84,F85,F86,F87,F88)</f>
        <v>260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+RECAP!B14</f>
        <v>3. Разходи за предпазни средства (маски, ръкавици и др.), дезинфектанти (лични и за помещенията) в училищата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+RECAP!B15</f>
        <v>4. Осигуряване на условия за дистанционна форма на работа при обявена извънредна епидемична обстановка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+RECAP!B16</f>
        <v>5. Субсидии и капиталови трансфери за общински лечебни заведения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1355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+RECAP!B17</f>
        <v>6. Други мерки, невключени в мерките по т.1-5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Априлци</v>
      </c>
      <c r="C5" s="342"/>
      <c r="D5" s="343"/>
      <c r="E5" s="288"/>
      <c r="F5" s="132" t="s">
        <v>1181</v>
      </c>
      <c r="G5" s="133" t="str">
        <f>+RECAP!G5</f>
        <v>6101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f>+RECAP!F8</f>
        <v>44927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6324</v>
      </c>
      <c r="F19" s="232">
        <f>+F20+F24+F27</f>
        <v>6324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6324</v>
      </c>
      <c r="F20" s="296">
        <f>+F21+F22+F23</f>
        <v>6324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6324</v>
      </c>
      <c r="F21" s="311">
        <v>6324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6324</v>
      </c>
      <c r="F38" s="252">
        <f>+F13+F19+F28</f>
        <v>6324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6324</v>
      </c>
      <c r="F47" s="140">
        <f>+SUM(F48:F64)</f>
        <v>6324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6324</v>
      </c>
      <c r="F52" s="324">
        <v>6324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6324</v>
      </c>
      <c r="F90" s="219">
        <f>SUM(F43,F44,F45,F46,F47,F65,F66,F67,F68,F69,F70,F71,F72,F73,F74,F75,F76,F77,F78,F79,F80,F81,F82,F83,F84,F85,F86,F87,F88)</f>
        <v>6324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44957</v>
      </c>
      <c r="C714" s="125" t="s">
        <v>1169</v>
      </c>
    </row>
    <row r="715" spans="1:3" ht="14.25">
      <c r="A715" s="125"/>
      <c r="B715" s="126">
        <v>44985</v>
      </c>
      <c r="C715" s="125" t="s">
        <v>1170</v>
      </c>
    </row>
    <row r="716" spans="1:3" ht="14.25">
      <c r="A716" s="125"/>
      <c r="B716" s="126">
        <v>45016</v>
      </c>
      <c r="C716" s="125" t="s">
        <v>1171</v>
      </c>
    </row>
    <row r="717" spans="1:3" ht="14.25">
      <c r="A717" s="125"/>
      <c r="B717" s="126">
        <v>45046</v>
      </c>
      <c r="C717" s="125" t="s">
        <v>1172</v>
      </c>
    </row>
    <row r="718" spans="1:3" ht="14.25">
      <c r="A718" s="125"/>
      <c r="B718" s="126">
        <v>45077</v>
      </c>
      <c r="C718" s="125" t="s">
        <v>1173</v>
      </c>
    </row>
    <row r="719" spans="1:3" ht="14.25">
      <c r="A719" s="125"/>
      <c r="B719" s="126">
        <v>45107</v>
      </c>
      <c r="C719" s="125" t="s">
        <v>1174</v>
      </c>
    </row>
    <row r="720" spans="1:3" ht="14.25">
      <c r="A720" s="125"/>
      <c r="B720" s="126">
        <v>45138</v>
      </c>
      <c r="C720" s="125" t="s">
        <v>1175</v>
      </c>
    </row>
    <row r="721" spans="1:3" ht="14.25">
      <c r="A721" s="125"/>
      <c r="B721" s="126">
        <v>45169</v>
      </c>
      <c r="C721" s="125" t="s">
        <v>1176</v>
      </c>
    </row>
    <row r="722" spans="1:3" ht="14.25">
      <c r="A722" s="125"/>
      <c r="B722" s="126">
        <v>45199</v>
      </c>
      <c r="C722" s="125" t="s">
        <v>1177</v>
      </c>
    </row>
    <row r="723" spans="1:3" ht="14.25">
      <c r="A723" s="125"/>
      <c r="B723" s="126">
        <v>45230</v>
      </c>
      <c r="C723" s="125" t="s">
        <v>1178</v>
      </c>
    </row>
    <row r="724" spans="1:3" ht="14.25">
      <c r="A724" s="125"/>
      <c r="B724" s="126">
        <v>45260</v>
      </c>
      <c r="C724" s="125" t="s">
        <v>1179</v>
      </c>
    </row>
    <row r="725" spans="1:3" ht="14.25">
      <c r="A725" s="125"/>
      <c r="B725" s="126">
        <v>45291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Schetovodstvo</cp:lastModifiedBy>
  <cp:lastPrinted>2021-02-01T09:37:17Z</cp:lastPrinted>
  <dcterms:created xsi:type="dcterms:W3CDTF">2020-05-21T16:55:48Z</dcterms:created>
  <dcterms:modified xsi:type="dcterms:W3CDTF">2024-01-05T07:59:02Z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