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_xlnm.Print_Area" localSheetId="0">'Общо за общината'!$A$1:$G$1270</definedName>
    <definedName name="_xlnm.Print_Titles" localSheetId="0">'Общо за общината'!$A:$B,'Общо за общината'!$13:$16</definedName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471EFAB3_D7A7_4733_AB13_309AAAA0510F_.wvu.Cols" localSheetId="0" hidden="1">'Общо за общината'!$H:$IV</definedName>
    <definedName name="Z_471EFAB3_D7A7_4733_AB13_309AAAA0510F_.wvu.PrintArea" localSheetId="0" hidden="1">'Общо за общината'!$A$1:$G$1270</definedName>
    <definedName name="Z_471EFAB3_D7A7_4733_AB13_309AAAA0510F_.wvu.PrintTitles" localSheetId="0" hidden="1">'Общо за общината'!$A:$B,'Общо за общината'!$13:$16</definedName>
    <definedName name="Z_471EFAB3_D7A7_4733_AB13_309AAAA0510F_.wvu.Rows" localSheetId="0" hidden="1">'Общо за общината'!$1276:$65536</definedName>
    <definedName name="Z_9E344F09_A011_4D18_AEB3_320231C15CFE_.wvu.Cols" localSheetId="0" hidden="1">'Общо за общината'!$H:$IV</definedName>
    <definedName name="Z_9E344F09_A011_4D18_AEB3_320231C15CFE_.wvu.PrintArea" localSheetId="0" hidden="1">'Общо за общината'!$A$1:$G$1270</definedName>
    <definedName name="Z_9E344F09_A011_4D18_AEB3_320231C15CFE_.wvu.PrintTitles" localSheetId="0" hidden="1">'Общо за общината'!$A:$B,'Общо за общината'!$13:$16</definedName>
    <definedName name="Z_9E344F09_A011_4D18_AEB3_320231C15CFE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</definedNames>
  <calcPr fullCalcOnLoad="1"/>
</workbook>
</file>

<file path=xl/sharedStrings.xml><?xml version="1.0" encoding="utf-8"?>
<sst xmlns="http://schemas.openxmlformats.org/spreadsheetml/2006/main" count="2691" uniqueCount="254">
  <si>
    <t>дофинансиране</t>
  </si>
  <si>
    <t>план</t>
  </si>
  <si>
    <t>Отчет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</si>
  <si>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</si>
  <si>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</si>
  <si>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</si>
  <si>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</si>
  <si>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</si>
  <si>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</si>
  <si>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</si>
  <si>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</si>
  <si>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</si>
  <si>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</si>
  <si>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</si>
  <si>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</si>
  <si>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</si>
  <si>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</si>
  <si>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</si>
  <si>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</si>
  <si>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</si>
  <si>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</si>
  <si>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</si>
  <si>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</si>
  <si>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</si>
  <si>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</si>
  <si>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</si>
  <si>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</si>
  <si>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</si>
  <si>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</si>
  <si>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</si>
  <si>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</si>
  <si>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</si>
  <si>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</si>
  <si>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</si>
  <si>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</si>
  <si>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</si>
  <si>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</si>
  <si>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</si>
  <si>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</si>
  <si>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</si>
  <si>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</si>
  <si>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</si>
  <si>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</si>
  <si>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</si>
  <si>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</si>
  <si>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</si>
  <si>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</si>
  <si>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</si>
  <si>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</si>
  <si>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</si>
  <si>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</si>
  <si>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</si>
  <si>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</si>
  <si>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</si>
  <si>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</si>
  <si>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</si>
  <si>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</si>
  <si>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</si>
  <si>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</si>
  <si>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</si>
  <si>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</si>
  <si>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</si>
  <si>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</si>
  <si>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</si>
  <si>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</si>
  <si>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</si>
  <si>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</si>
  <si>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</si>
  <si>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</si>
  <si>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</si>
  <si>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</si>
  <si>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</si>
  <si>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</si>
  <si>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</si>
  <si>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</si>
  <si>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</si>
  <si>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</si>
  <si>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</si>
  <si>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</si>
  <si>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</si>
  <si>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</si>
  <si>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</si>
  <si>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</si>
  <si>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</si>
  <si>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</si>
  <si>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</si>
  <si>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</si>
  <si>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</si>
  <si>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</si>
  <si>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</si>
  <si>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</si>
  <si>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</si>
  <si>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</si>
  <si>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</si>
  <si>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</si>
  <si>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</si>
  <si>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</si>
  <si>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</si>
  <si>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</si>
  <si>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</si>
  <si>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</si>
  <si>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</si>
  <si>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</si>
  <si>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</si>
  <si>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</si>
  <si>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</si>
  <si>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</si>
  <si>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</si>
  <si>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</si>
  <si>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</si>
  <si>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</si>
  <si>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</si>
  <si>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</si>
  <si>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</si>
  <si>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</si>
  <si>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</si>
  <si>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</si>
  <si>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</si>
  <si>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</si>
  <si>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</si>
  <si>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</si>
  <si>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</si>
  <si>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</si>
  <si>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</si>
  <si>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</si>
  <si>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</si>
  <si>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</si>
  <si>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</si>
  <si>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</si>
  <si>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</si>
  <si>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</si>
  <si>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</si>
  <si>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</si>
  <si>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</si>
  <si>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</si>
  <si>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</si>
  <si>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</si>
  <si>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</si>
  <si>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</si>
  <si>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</si>
  <si>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</si>
  <si>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</si>
  <si>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</si>
  <si>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</si>
  <si>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</si>
  <si>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</si>
  <si>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</si>
  <si>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</si>
  <si>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</si>
  <si>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</si>
  <si>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</si>
  <si>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</si>
  <si>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</si>
  <si>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</si>
  <si>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</si>
  <si>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</si>
  <si>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</si>
  <si>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</si>
  <si>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</si>
  <si>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</si>
  <si>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</si>
  <si>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</si>
  <si>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</si>
  <si>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</si>
  <si>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</si>
  <si>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</si>
  <si>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</si>
  <si>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</si>
  <si>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</si>
  <si>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</si>
  <si>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</si>
  <si>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</si>
  <si>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</si>
  <si>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</si>
  <si>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</si>
  <si>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</si>
  <si>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</si>
  <si>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</si>
  <si>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</si>
  <si>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</si>
  <si>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</si>
  <si>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</si>
  <si>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</si>
  <si>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</si>
  <si>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</si>
  <si>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</si>
  <si>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</si>
  <si>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</si>
  <si>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</si>
  <si>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</si>
  <si>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</si>
  <si>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</si>
  <si>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</si>
  <si>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</si>
  <si>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</si>
  <si>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</si>
  <si>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</si>
  <si>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</si>
  <si>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</si>
  <si>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</si>
  <si>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</si>
  <si>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</si>
  <si>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</si>
  <si>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</si>
  <si>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</si>
  <si>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</si>
  <si>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</si>
  <si>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</si>
  <si>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</si>
  <si>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</si>
  <si>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</si>
  <si>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</si>
  <si>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</si>
  <si>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</si>
  <si>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</si>
  <si>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</si>
  <si>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</si>
  <si>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</si>
  <si>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</si>
  <si>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</si>
  <si>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</si>
  <si>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</si>
  <si>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</si>
  <si>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</si>
  <si>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</si>
  <si>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</si>
  <si>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</si>
  <si>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</si>
  <si>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</si>
  <si>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</si>
  <si>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</si>
  <si>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</si>
  <si>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</si>
  <si>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</si>
  <si>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</si>
  <si>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</si>
  <si>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</si>
  <si>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</si>
  <si>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</si>
  <si>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</si>
  <si>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</si>
  <si>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</si>
  <si>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</si>
  <si>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</si>
  <si>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</si>
  <si>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</si>
  <si>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</si>
  <si>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</si>
  <si>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ЦЕНТЪР ЗА ПОДКРЕПА НА ЛИЧНОСТНО РАЗВИТИЕ</t>
  </si>
  <si>
    <t>31.12.2018 г.</t>
  </si>
  <si>
    <t>01.01.2018 г.</t>
  </si>
  <si>
    <t>РЕСУРСНО ПОДПОМАГАНЕ</t>
  </si>
  <si>
    <t>6101</t>
  </si>
  <si>
    <t xml:space="preserve"> На община Априлци</t>
  </si>
</sst>
</file>

<file path=xl/styles.xml><?xml version="1.0" encoding="utf-8"?>
<styleSheet xmlns="http://schemas.openxmlformats.org/spreadsheetml/2006/main">
  <numFmts count="3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"/>
    <numFmt numFmtId="189" formatCode="0.0"/>
    <numFmt numFmtId="190" formatCode="dd\.mm\.yyyy\ &quot;г.&quot;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20" borderId="13" xfId="0" applyNumberFormat="1" applyFont="1" applyFill="1" applyBorder="1" applyAlignment="1" applyProtection="1">
      <alignment horizontal="center"/>
      <protection/>
    </xf>
    <xf numFmtId="1" fontId="6" fillId="20" borderId="13" xfId="0" applyNumberFormat="1" applyFont="1" applyFill="1" applyBorder="1" applyAlignment="1" applyProtection="1">
      <alignment horizontal="center"/>
      <protection/>
    </xf>
    <xf numFmtId="0" fontId="5" fillId="20" borderId="14" xfId="0" applyFont="1" applyFill="1" applyBorder="1" applyAlignment="1" applyProtection="1">
      <alignment/>
      <protection/>
    </xf>
    <xf numFmtId="0" fontId="5" fillId="20" borderId="10" xfId="0" applyFont="1" applyFill="1" applyBorder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1" fontId="8" fillId="20" borderId="15" xfId="0" applyNumberFormat="1" applyFont="1" applyFill="1" applyBorder="1" applyAlignment="1" applyProtection="1">
      <alignment horizontal="center"/>
      <protection/>
    </xf>
    <xf numFmtId="1" fontId="6" fillId="20" borderId="15" xfId="0" applyNumberFormat="1" applyFont="1" applyFill="1" applyBorder="1" applyAlignment="1" applyProtection="1">
      <alignment horizontal="center"/>
      <protection/>
    </xf>
    <xf numFmtId="0" fontId="5" fillId="20" borderId="16" xfId="0" applyFont="1" applyFill="1" applyBorder="1" applyAlignment="1" applyProtection="1">
      <alignment/>
      <protection/>
    </xf>
    <xf numFmtId="0" fontId="5" fillId="20" borderId="17" xfId="0" applyFont="1" applyFill="1" applyBorder="1" applyAlignment="1" applyProtection="1">
      <alignment/>
      <protection/>
    </xf>
    <xf numFmtId="0" fontId="8" fillId="20" borderId="18" xfId="0" applyFont="1" applyFill="1" applyBorder="1" applyAlignment="1" applyProtection="1">
      <alignment horizontal="center"/>
      <protection/>
    </xf>
    <xf numFmtId="1" fontId="2" fillId="20" borderId="0" xfId="0" applyNumberFormat="1" applyFont="1" applyFill="1" applyBorder="1" applyAlignment="1" applyProtection="1">
      <alignment/>
      <protection/>
    </xf>
    <xf numFmtId="1" fontId="9" fillId="20" borderId="18" xfId="0" applyNumberFormat="1" applyFont="1" applyFill="1" applyBorder="1" applyAlignment="1" applyProtection="1">
      <alignment horizontal="center"/>
      <protection/>
    </xf>
    <xf numFmtId="0" fontId="8" fillId="20" borderId="19" xfId="0" applyFont="1" applyFill="1" applyBorder="1" applyAlignment="1" applyProtection="1">
      <alignment horizontal="center"/>
      <protection/>
    </xf>
    <xf numFmtId="0" fontId="8" fillId="20" borderId="0" xfId="0" applyNumberFormat="1" applyFont="1" applyFill="1" applyBorder="1" applyAlignment="1" applyProtection="1">
      <alignment horizontal="center" vertical="center" wrapText="1"/>
      <protection/>
    </xf>
    <xf numFmtId="0" fontId="10" fillId="20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20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8" borderId="11" xfId="0" applyNumberFormat="1" applyFont="1" applyFill="1" applyBorder="1" applyAlignment="1" applyProtection="1">
      <alignment horizontal="justify" vertical="top"/>
      <protection/>
    </xf>
    <xf numFmtId="1" fontId="9" fillId="8" borderId="11" xfId="0" applyNumberFormat="1" applyFont="1" applyFill="1" applyBorder="1" applyAlignment="1" applyProtection="1">
      <alignment horizontal="justify" vertical="top"/>
      <protection/>
    </xf>
    <xf numFmtId="49" fontId="9" fillId="8" borderId="11" xfId="0" applyNumberFormat="1" applyFont="1" applyFill="1" applyBorder="1" applyAlignment="1" applyProtection="1">
      <alignment horizontal="center" vertical="center"/>
      <protection/>
    </xf>
    <xf numFmtId="1" fontId="15" fillId="8" borderId="11" xfId="0" applyNumberFormat="1" applyFont="1" applyFill="1" applyBorder="1" applyAlignment="1" applyProtection="1">
      <alignment horizontal="justify" vertical="top"/>
      <protection/>
    </xf>
    <xf numFmtId="49" fontId="15" fillId="8" borderId="11" xfId="0" applyNumberFormat="1" applyFont="1" applyFill="1" applyBorder="1" applyAlignment="1" applyProtection="1">
      <alignment horizontal="center" vertical="center"/>
      <protection/>
    </xf>
    <xf numFmtId="1" fontId="13" fillId="8" borderId="11" xfId="0" applyNumberFormat="1" applyFont="1" applyFill="1" applyBorder="1" applyAlignment="1" applyProtection="1">
      <alignment horizontal="justify" vertical="top"/>
      <protection/>
    </xf>
    <xf numFmtId="49" fontId="13" fillId="8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4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8" borderId="12" xfId="0" applyNumberFormat="1" applyFont="1" applyFill="1" applyBorder="1" applyAlignment="1" applyProtection="1">
      <alignment horizontal="justify" vertical="top"/>
      <protection/>
    </xf>
    <xf numFmtId="1" fontId="13" fillId="8" borderId="12" xfId="0" applyNumberFormat="1" applyFont="1" applyFill="1" applyBorder="1" applyAlignment="1" applyProtection="1">
      <alignment horizontal="justify" vertical="top"/>
      <protection/>
    </xf>
    <xf numFmtId="1" fontId="9" fillId="8" borderId="12" xfId="0" applyNumberFormat="1" applyFont="1" applyFill="1" applyBorder="1" applyAlignment="1" applyProtection="1">
      <alignment horizontal="justify" vertical="top"/>
      <protection/>
    </xf>
    <xf numFmtId="49" fontId="14" fillId="8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4" borderId="11" xfId="0" applyNumberFormat="1" applyFont="1" applyFill="1" applyBorder="1" applyAlignment="1" applyProtection="1">
      <alignment horizontal="justify" vertical="top"/>
      <protection/>
    </xf>
    <xf numFmtId="49" fontId="14" fillId="4" borderId="11" xfId="0" applyNumberFormat="1" applyFont="1" applyFill="1" applyBorder="1" applyAlignment="1" applyProtection="1">
      <alignment horizontal="center" vertical="center"/>
      <protection/>
    </xf>
    <xf numFmtId="1" fontId="9" fillId="4" borderId="11" xfId="0" applyNumberFormat="1" applyFont="1" applyFill="1" applyBorder="1" applyAlignment="1" applyProtection="1">
      <alignment horizontal="justify" vertical="top"/>
      <protection/>
    </xf>
    <xf numFmtId="49" fontId="9" fillId="4" borderId="11" xfId="0" applyNumberFormat="1" applyFont="1" applyFill="1" applyBorder="1" applyAlignment="1" applyProtection="1">
      <alignment horizontal="center" vertical="center"/>
      <protection/>
    </xf>
    <xf numFmtId="1" fontId="15" fillId="4" borderId="11" xfId="0" applyNumberFormat="1" applyFont="1" applyFill="1" applyBorder="1" applyAlignment="1" applyProtection="1">
      <alignment horizontal="justify" vertical="top"/>
      <protection/>
    </xf>
    <xf numFmtId="49" fontId="15" fillId="4" borderId="11" xfId="0" applyNumberFormat="1" applyFont="1" applyFill="1" applyBorder="1" applyAlignment="1" applyProtection="1">
      <alignment horizontal="center" vertical="center"/>
      <protection/>
    </xf>
    <xf numFmtId="1" fontId="13" fillId="4" borderId="11" xfId="0" applyNumberFormat="1" applyFont="1" applyFill="1" applyBorder="1" applyAlignment="1" applyProtection="1">
      <alignment horizontal="justify" vertical="top"/>
      <protection/>
    </xf>
    <xf numFmtId="49" fontId="13" fillId="4" borderId="11" xfId="0" applyNumberFormat="1" applyFont="1" applyFill="1" applyBorder="1" applyAlignment="1" applyProtection="1">
      <alignment horizontal="center" vertical="center"/>
      <protection/>
    </xf>
    <xf numFmtId="1" fontId="14" fillId="4" borderId="11" xfId="0" applyNumberFormat="1" applyFont="1" applyFill="1" applyBorder="1" applyAlignment="1" applyProtection="1">
      <alignment horizontal="justify" vertical="top"/>
      <protection/>
    </xf>
    <xf numFmtId="1" fontId="13" fillId="4" borderId="12" xfId="0" applyNumberFormat="1" applyFont="1" applyFill="1" applyBorder="1" applyAlignment="1" applyProtection="1">
      <alignment horizontal="justify" vertical="top"/>
      <protection/>
    </xf>
    <xf numFmtId="1" fontId="15" fillId="4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4" borderId="12" xfId="0" applyNumberFormat="1" applyFont="1" applyFill="1" applyBorder="1" applyAlignment="1" applyProtection="1">
      <alignment horizontal="justify" vertical="top"/>
      <protection/>
    </xf>
    <xf numFmtId="1" fontId="14" fillId="4" borderId="12" xfId="0" applyNumberFormat="1" applyFont="1" applyFill="1" applyBorder="1" applyAlignment="1" applyProtection="1">
      <alignment horizontal="justify" vertical="top"/>
      <protection/>
    </xf>
    <xf numFmtId="1" fontId="9" fillId="4" borderId="12" xfId="0" applyNumberFormat="1" applyFont="1" applyFill="1" applyBorder="1" applyAlignment="1" applyProtection="1">
      <alignment horizontal="justify" vertical="top"/>
      <protection/>
    </xf>
    <xf numFmtId="0" fontId="5" fillId="20" borderId="21" xfId="0" applyFont="1" applyFill="1" applyBorder="1" applyAlignment="1" applyProtection="1">
      <alignment/>
      <protection/>
    </xf>
    <xf numFmtId="0" fontId="5" fillId="20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8" borderId="12" xfId="0" applyNumberFormat="1" applyFont="1" applyFill="1" applyBorder="1" applyAlignment="1" applyProtection="1">
      <alignment horizontal="justify" vertical="top"/>
      <protection/>
    </xf>
    <xf numFmtId="1" fontId="14" fillId="8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2" borderId="11" xfId="0" applyNumberFormat="1" applyFont="1" applyFill="1" applyBorder="1" applyAlignment="1" applyProtection="1">
      <alignment/>
      <protection/>
    </xf>
    <xf numFmtId="4" fontId="18" fillId="2" borderId="11" xfId="0" applyNumberFormat="1" applyFont="1" applyFill="1" applyBorder="1" applyAlignment="1" applyProtection="1">
      <alignment/>
      <protection/>
    </xf>
    <xf numFmtId="4" fontId="17" fillId="2" borderId="11" xfId="0" applyNumberFormat="1" applyFont="1" applyFill="1" applyBorder="1" applyAlignment="1" applyProtection="1">
      <alignment/>
      <protection/>
    </xf>
    <xf numFmtId="2" fontId="9" fillId="2" borderId="11" xfId="0" applyNumberFormat="1" applyFont="1" applyFill="1" applyBorder="1" applyAlignment="1" applyProtection="1">
      <alignment/>
      <protection/>
    </xf>
    <xf numFmtId="2" fontId="13" fillId="2" borderId="11" xfId="0" applyNumberFormat="1" applyFont="1" applyFill="1" applyBorder="1" applyAlignment="1" applyProtection="1">
      <alignment/>
      <protection/>
    </xf>
    <xf numFmtId="2" fontId="8" fillId="2" borderId="11" xfId="0" applyNumberFormat="1" applyFont="1" applyFill="1" applyBorder="1" applyAlignment="1" applyProtection="1">
      <alignment/>
      <protection/>
    </xf>
    <xf numFmtId="2" fontId="0" fillId="2" borderId="11" xfId="0" applyNumberFormat="1" applyFont="1" applyFill="1" applyBorder="1" applyAlignment="1" applyProtection="1">
      <alignment/>
      <protection/>
    </xf>
    <xf numFmtId="4" fontId="9" fillId="2" borderId="11" xfId="0" applyNumberFormat="1" applyFont="1" applyFill="1" applyBorder="1" applyAlignment="1" applyProtection="1">
      <alignment/>
      <protection/>
    </xf>
    <xf numFmtId="4" fontId="13" fillId="2" borderId="11" xfId="0" applyNumberFormat="1" applyFont="1" applyFill="1" applyBorder="1" applyAlignment="1" applyProtection="1">
      <alignment/>
      <protection/>
    </xf>
    <xf numFmtId="4" fontId="15" fillId="2" borderId="11" xfId="0" applyNumberFormat="1" applyFont="1" applyFill="1" applyBorder="1" applyAlignment="1" applyProtection="1">
      <alignment/>
      <protection/>
    </xf>
    <xf numFmtId="4" fontId="13" fillId="2" borderId="23" xfId="0" applyNumberFormat="1" applyFont="1" applyFill="1" applyBorder="1" applyAlignment="1" applyProtection="1">
      <alignment/>
      <protection/>
    </xf>
    <xf numFmtId="2" fontId="15" fillId="2" borderId="11" xfId="0" applyNumberFormat="1" applyFont="1" applyFill="1" applyBorder="1" applyAlignment="1" applyProtection="1">
      <alignment/>
      <protection/>
    </xf>
    <xf numFmtId="4" fontId="9" fillId="2" borderId="23" xfId="0" applyNumberFormat="1" applyFont="1" applyFill="1" applyBorder="1" applyAlignment="1" applyProtection="1">
      <alignment/>
      <protection/>
    </xf>
    <xf numFmtId="4" fontId="15" fillId="2" borderId="23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24" borderId="20" xfId="0" applyNumberFormat="1" applyFont="1" applyFill="1" applyBorder="1" applyAlignment="1" applyProtection="1">
      <alignment horizontal="left"/>
      <protection locked="0"/>
    </xf>
    <xf numFmtId="0" fontId="25" fillId="4" borderId="0" xfId="0" applyFont="1" applyFill="1" applyAlignment="1" applyProtection="1" quotePrefix="1">
      <alignment horizontal="left"/>
      <protection locked="0"/>
    </xf>
    <xf numFmtId="1" fontId="15" fillId="25" borderId="11" xfId="0" applyNumberFormat="1" applyFont="1" applyFill="1" applyBorder="1" applyAlignment="1" applyProtection="1">
      <alignment horizontal="justify" vertical="top"/>
      <protection/>
    </xf>
    <xf numFmtId="4" fontId="14" fillId="2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49" fillId="25" borderId="12" xfId="0" applyNumberFormat="1" applyFont="1" applyFill="1" applyBorder="1" applyAlignment="1" applyProtection="1">
      <alignment horizontal="justify" vertical="top"/>
      <protection hidden="1"/>
    </xf>
    <xf numFmtId="49" fontId="49" fillId="25" borderId="11" xfId="0" applyNumberFormat="1" applyFont="1" applyFill="1" applyBorder="1" applyAlignment="1" applyProtection="1">
      <alignment horizontal="center" vertical="center"/>
      <protection hidden="1"/>
    </xf>
    <xf numFmtId="1" fontId="8" fillId="25" borderId="12" xfId="57" applyNumberFormat="1" applyFont="1" applyFill="1" applyBorder="1" applyAlignment="1" applyProtection="1">
      <alignment horizontal="justify" vertical="top"/>
      <protection hidden="1"/>
    </xf>
    <xf numFmtId="1" fontId="8" fillId="25" borderId="12" xfId="0" applyNumberFormat="1" applyFont="1" applyFill="1" applyBorder="1" applyAlignment="1" applyProtection="1">
      <alignment horizontal="justify" vertical="top"/>
      <protection hidden="1"/>
    </xf>
    <xf numFmtId="1" fontId="0" fillId="8" borderId="12" xfId="0" applyNumberFormat="1" applyFont="1" applyFill="1" applyBorder="1" applyAlignment="1" applyProtection="1">
      <alignment horizontal="justify" vertical="top"/>
      <protection/>
    </xf>
    <xf numFmtId="49" fontId="0" fillId="8" borderId="11" xfId="0" applyNumberFormat="1" applyFont="1" applyFill="1" applyBorder="1" applyAlignment="1" applyProtection="1">
      <alignment horizontal="center" vertical="center"/>
      <protection/>
    </xf>
    <xf numFmtId="1" fontId="0" fillId="4" borderId="12" xfId="0" applyNumberFormat="1" applyFont="1" applyFill="1" applyBorder="1" applyAlignment="1" applyProtection="1">
      <alignment horizontal="justify" vertical="top"/>
      <protection/>
    </xf>
    <xf numFmtId="49" fontId="0" fillId="4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25" borderId="12" xfId="0" applyNumberFormat="1" applyFont="1" applyFill="1" applyBorder="1" applyAlignment="1" applyProtection="1">
      <alignment horizontal="justify" vertical="top"/>
      <protection hidden="1"/>
    </xf>
    <xf numFmtId="49" fontId="0" fillId="25" borderId="11" xfId="0" applyNumberFormat="1" applyFont="1" applyFill="1" applyBorder="1" applyAlignment="1" applyProtection="1">
      <alignment horizontal="center" vertical="center"/>
      <protection hidden="1"/>
    </xf>
    <xf numFmtId="1" fontId="8" fillId="25" borderId="11" xfId="57" applyNumberFormat="1" applyFont="1" applyFill="1" applyBorder="1" applyAlignment="1" applyProtection="1">
      <alignment horizontal="justify" vertical="top"/>
      <protection hidden="1"/>
    </xf>
    <xf numFmtId="1" fontId="32" fillId="25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A7">
      <pane ySplit="10" topLeftCell="BM17" activePane="bottomLeft" state="frozen"/>
      <selection pane="topLeft" activeCell="A7" sqref="A7"/>
      <selection pane="bottomLeft" activeCell="C1186" sqref="C1186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138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232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228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229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6</v>
      </c>
      <c r="I9" s="135"/>
      <c r="J9" s="135"/>
      <c r="K9" s="135"/>
      <c r="L9" s="135"/>
      <c r="M9" s="135"/>
      <c r="N9" s="135" t="s">
        <v>6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5</v>
      </c>
      <c r="F10" s="151" t="s">
        <v>7</v>
      </c>
      <c r="G10" s="74" t="s">
        <v>250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253</v>
      </c>
      <c r="B11" s="154"/>
      <c r="C11" s="160"/>
      <c r="D11" s="160"/>
      <c r="E11" s="161" t="s">
        <v>252</v>
      </c>
      <c r="F11" s="151" t="s">
        <v>6</v>
      </c>
      <c r="G11" s="162" t="s">
        <v>249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141</v>
      </c>
      <c r="D15" s="57" t="s">
        <v>2</v>
      </c>
      <c r="E15" s="61"/>
      <c r="F15" s="61"/>
      <c r="G15" s="61"/>
    </row>
    <row r="16" spans="1:7" s="49" customFormat="1" ht="15.75">
      <c r="A16" s="58" t="s">
        <v>139</v>
      </c>
      <c r="B16" s="59" t="s">
        <v>140</v>
      </c>
      <c r="C16" s="54" t="s">
        <v>1</v>
      </c>
      <c r="D16" s="54" t="s">
        <v>8</v>
      </c>
      <c r="E16" s="54" t="s">
        <v>3</v>
      </c>
      <c r="F16" s="54" t="s">
        <v>4</v>
      </c>
      <c r="G16" s="54" t="s">
        <v>0</v>
      </c>
    </row>
    <row r="17" spans="1:7" s="4" customFormat="1" ht="15">
      <c r="A17" s="16"/>
      <c r="B17" s="16" t="s">
        <v>152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154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155</v>
      </c>
      <c r="B20" s="22" t="s">
        <v>142</v>
      </c>
      <c r="C20" s="119">
        <f>C21+C22</f>
        <v>145</v>
      </c>
      <c r="D20" s="120">
        <f>E20+F20+G20</f>
        <v>145</v>
      </c>
      <c r="E20" s="119">
        <f>E21+E22</f>
        <v>122</v>
      </c>
      <c r="F20" s="119">
        <f>F21+F22</f>
        <v>23</v>
      </c>
      <c r="G20" s="119">
        <f>G21+G22</f>
        <v>0</v>
      </c>
    </row>
    <row r="21" spans="1:7" s="20" customFormat="1" ht="14.25">
      <c r="A21" s="23" t="s">
        <v>157</v>
      </c>
      <c r="B21" s="24" t="s">
        <v>158</v>
      </c>
      <c r="C21" s="120">
        <f>C70+C182+C265+C429+C481+C734+C883+C1073+C1268</f>
        <v>141</v>
      </c>
      <c r="D21" s="120">
        <f aca="true" t="shared" si="0" ref="D21:D58">E21+F21+G21</f>
        <v>141</v>
      </c>
      <c r="E21" s="120">
        <f aca="true" t="shared" si="1" ref="E21:G22">E70+E182+E265+E429+E481+E734+E883+E1073+E1268</f>
        <v>118</v>
      </c>
      <c r="F21" s="120">
        <f t="shared" si="1"/>
        <v>23</v>
      </c>
      <c r="G21" s="120">
        <f t="shared" si="1"/>
        <v>0</v>
      </c>
    </row>
    <row r="22" spans="1:7" s="20" customFormat="1" ht="14.25">
      <c r="A22" s="23" t="s">
        <v>159</v>
      </c>
      <c r="B22" s="24" t="s">
        <v>160</v>
      </c>
      <c r="C22" s="120">
        <f>C71+C183+C266+C430+C482+C735+C884+C1074+C1269</f>
        <v>4</v>
      </c>
      <c r="D22" s="120">
        <f t="shared" si="0"/>
        <v>4</v>
      </c>
      <c r="E22" s="120">
        <f t="shared" si="1"/>
        <v>4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161</v>
      </c>
      <c r="B23" s="22" t="s">
        <v>143</v>
      </c>
      <c r="C23" s="119">
        <f>+C24+C25+C29+C33</f>
        <v>4</v>
      </c>
      <c r="D23" s="120">
        <f t="shared" si="0"/>
        <v>4</v>
      </c>
      <c r="E23" s="119">
        <f>+E24+E25+E29+E33</f>
        <v>4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162</v>
      </c>
      <c r="B24" s="24" t="s">
        <v>163</v>
      </c>
      <c r="C24" s="120">
        <f>C73</f>
        <v>1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164</v>
      </c>
      <c r="B25" s="24" t="s">
        <v>165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166</v>
      </c>
      <c r="B26" s="24" t="s">
        <v>167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168</v>
      </c>
      <c r="B27" s="24" t="s">
        <v>169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170</v>
      </c>
      <c r="B28" s="24" t="s">
        <v>171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172</v>
      </c>
      <c r="B29" s="24" t="s">
        <v>173</v>
      </c>
      <c r="C29" s="120">
        <f>+C30+C31+C32</f>
        <v>1</v>
      </c>
      <c r="D29" s="120">
        <f t="shared" si="0"/>
        <v>1</v>
      </c>
      <c r="E29" s="120">
        <f>+E30+E31+E32</f>
        <v>1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174</v>
      </c>
      <c r="B30" s="24" t="s">
        <v>175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176</v>
      </c>
      <c r="B31" s="24" t="s">
        <v>177</v>
      </c>
      <c r="C31" s="120">
        <f t="shared" si="3"/>
        <v>0</v>
      </c>
      <c r="D31" s="120">
        <f t="shared" si="0"/>
        <v>0</v>
      </c>
      <c r="E31" s="120">
        <f t="shared" si="3"/>
        <v>0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178</v>
      </c>
      <c r="B32" s="24" t="s">
        <v>179</v>
      </c>
      <c r="C32" s="120">
        <f t="shared" si="3"/>
        <v>1</v>
      </c>
      <c r="D32" s="120">
        <f t="shared" si="0"/>
        <v>1</v>
      </c>
      <c r="E32" s="120">
        <f t="shared" si="3"/>
        <v>1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180</v>
      </c>
      <c r="B33" s="24" t="s">
        <v>181</v>
      </c>
      <c r="C33" s="120">
        <f t="shared" si="3"/>
        <v>2</v>
      </c>
      <c r="D33" s="120">
        <f t="shared" si="0"/>
        <v>2</v>
      </c>
      <c r="E33" s="120">
        <f t="shared" si="3"/>
        <v>2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182</v>
      </c>
      <c r="B34" s="24" t="s">
        <v>144</v>
      </c>
      <c r="C34" s="120">
        <f>C885</f>
        <v>14</v>
      </c>
      <c r="D34" s="120">
        <f t="shared" si="0"/>
        <v>14</v>
      </c>
      <c r="E34" s="120">
        <f>E885</f>
        <v>14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230</v>
      </c>
      <c r="B35" s="24" t="s">
        <v>153</v>
      </c>
      <c r="C35" s="120">
        <f>C184</f>
        <v>5</v>
      </c>
      <c r="D35" s="120">
        <f t="shared" si="0"/>
        <v>5</v>
      </c>
      <c r="E35" s="120">
        <f>E184</f>
        <v>5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183</v>
      </c>
      <c r="B36" s="24" t="s">
        <v>184</v>
      </c>
      <c r="C36" s="120">
        <f>C83</f>
        <v>10</v>
      </c>
      <c r="D36" s="120">
        <f t="shared" si="0"/>
        <v>10</v>
      </c>
      <c r="E36" s="120">
        <f>E83</f>
        <v>0</v>
      </c>
      <c r="F36" s="120">
        <f>F83</f>
        <v>10</v>
      </c>
      <c r="G36" s="120">
        <f>G83</f>
        <v>0</v>
      </c>
    </row>
    <row r="37" spans="1:7" s="20" customFormat="1" ht="14.25">
      <c r="A37" s="23" t="s">
        <v>231</v>
      </c>
      <c r="B37" s="24" t="s">
        <v>145</v>
      </c>
      <c r="C37" s="121">
        <f>C185</f>
        <v>3</v>
      </c>
      <c r="D37" s="120">
        <f t="shared" si="0"/>
        <v>3</v>
      </c>
      <c r="E37" s="121">
        <f>E185</f>
        <v>3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185</v>
      </c>
      <c r="B38" s="24" t="s">
        <v>146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186</v>
      </c>
      <c r="B39" s="24" t="s">
        <v>147</v>
      </c>
      <c r="C39" s="120">
        <f t="shared" si="4"/>
        <v>85</v>
      </c>
      <c r="D39" s="120">
        <f t="shared" si="0"/>
        <v>85</v>
      </c>
      <c r="E39" s="120">
        <f t="shared" si="4"/>
        <v>85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187</v>
      </c>
      <c r="B40" s="24" t="s">
        <v>148</v>
      </c>
      <c r="C40" s="120">
        <f>C1075</f>
        <v>30.25</v>
      </c>
      <c r="D40" s="120">
        <f t="shared" si="0"/>
        <v>30.25</v>
      </c>
      <c r="E40" s="120">
        <f>E1075</f>
        <v>0</v>
      </c>
      <c r="F40" s="120">
        <f>F1075</f>
        <v>30.25</v>
      </c>
      <c r="G40" s="120">
        <f>G1075</f>
        <v>0</v>
      </c>
    </row>
    <row r="41" spans="1:7" s="20" customFormat="1" ht="14.25">
      <c r="A41" s="25" t="s">
        <v>188</v>
      </c>
      <c r="B41" s="24" t="s">
        <v>149</v>
      </c>
      <c r="C41" s="120">
        <f>C269</f>
        <v>0</v>
      </c>
      <c r="D41" s="120">
        <f t="shared" si="0"/>
        <v>0</v>
      </c>
      <c r="E41" s="120">
        <f>E269</f>
        <v>0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189</v>
      </c>
      <c r="B42" s="24" t="s">
        <v>190</v>
      </c>
      <c r="C42" s="120">
        <f aca="true" t="shared" si="5" ref="C42:G43">C483</f>
        <v>50</v>
      </c>
      <c r="D42" s="120">
        <f t="shared" si="0"/>
        <v>50</v>
      </c>
      <c r="E42" s="120">
        <f t="shared" si="5"/>
        <v>50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191</v>
      </c>
      <c r="B43" s="24" t="s">
        <v>192</v>
      </c>
      <c r="C43" s="120">
        <f t="shared" si="5"/>
        <v>0</v>
      </c>
      <c r="D43" s="120">
        <f t="shared" si="0"/>
        <v>0</v>
      </c>
      <c r="E43" s="120">
        <f t="shared" si="5"/>
        <v>0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193</v>
      </c>
      <c r="B44" s="24" t="s">
        <v>194</v>
      </c>
      <c r="C44" s="120">
        <f aca="true" t="shared" si="6" ref="C44:G45">C431</f>
        <v>0</v>
      </c>
      <c r="D44" s="120">
        <f t="shared" si="0"/>
        <v>0</v>
      </c>
      <c r="E44" s="120">
        <f t="shared" si="6"/>
        <v>0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195</v>
      </c>
      <c r="B45" s="24" t="s">
        <v>150</v>
      </c>
      <c r="C45" s="120">
        <f t="shared" si="6"/>
        <v>0</v>
      </c>
      <c r="D45" s="120">
        <f t="shared" si="0"/>
        <v>0</v>
      </c>
      <c r="E45" s="120">
        <f t="shared" si="6"/>
        <v>0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196</v>
      </c>
      <c r="B46" s="24" t="s">
        <v>151</v>
      </c>
      <c r="C46" s="120">
        <f>C485</f>
        <v>0</v>
      </c>
      <c r="D46" s="120">
        <f t="shared" si="0"/>
        <v>0</v>
      </c>
      <c r="E46" s="120">
        <f>E485</f>
        <v>0</v>
      </c>
      <c r="F46" s="120">
        <f>F485</f>
        <v>0</v>
      </c>
      <c r="G46" s="120">
        <f>G485</f>
        <v>0</v>
      </c>
    </row>
    <row r="47" spans="1:7" s="20" customFormat="1" ht="14.25">
      <c r="A47" s="23" t="s">
        <v>197</v>
      </c>
      <c r="B47" s="24" t="s">
        <v>198</v>
      </c>
      <c r="C47" s="120">
        <f>C736</f>
        <v>0</v>
      </c>
      <c r="D47" s="120">
        <f t="shared" si="0"/>
        <v>0</v>
      </c>
      <c r="E47" s="120">
        <f>E736</f>
        <v>0</v>
      </c>
      <c r="F47" s="120">
        <f>F736</f>
        <v>0</v>
      </c>
      <c r="G47" s="120">
        <f>G736</f>
        <v>0</v>
      </c>
    </row>
    <row r="48" spans="1:7" s="20" customFormat="1" ht="14.25">
      <c r="A48" s="23" t="s">
        <v>199</v>
      </c>
      <c r="B48" s="24" t="s">
        <v>200</v>
      </c>
      <c r="C48" s="120">
        <f aca="true" t="shared" si="7" ref="C48:G49">C270</f>
        <v>185</v>
      </c>
      <c r="D48" s="120">
        <f t="shared" si="0"/>
        <v>185</v>
      </c>
      <c r="E48" s="120">
        <f t="shared" si="7"/>
        <v>185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201</v>
      </c>
      <c r="B49" s="24" t="s">
        <v>202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203</v>
      </c>
      <c r="B50" s="24" t="s">
        <v>204</v>
      </c>
      <c r="C50" s="120">
        <f>C737</f>
        <v>60.25</v>
      </c>
      <c r="D50" s="120">
        <f t="shared" si="0"/>
        <v>60.25</v>
      </c>
      <c r="E50" s="120">
        <f>E737</f>
        <v>0</v>
      </c>
      <c r="F50" s="120">
        <f>F737</f>
        <v>60.25</v>
      </c>
      <c r="G50" s="120">
        <f>G737</f>
        <v>0</v>
      </c>
    </row>
    <row r="51" spans="1:7" s="20" customFormat="1" ht="14.25">
      <c r="A51" s="25" t="s">
        <v>205</v>
      </c>
      <c r="B51" s="24" t="s">
        <v>206</v>
      </c>
      <c r="C51" s="120">
        <f>C272+C486</f>
        <v>22</v>
      </c>
      <c r="D51" s="120">
        <f>E51+F51+G51</f>
        <v>22</v>
      </c>
      <c r="E51" s="120">
        <f>E272+E486</f>
        <v>22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238</v>
      </c>
      <c r="B52" s="169" t="s">
        <v>239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207</v>
      </c>
      <c r="B53" s="24" t="s">
        <v>208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209</v>
      </c>
      <c r="B54" s="24" t="s">
        <v>210</v>
      </c>
      <c r="C54" s="120">
        <f>C273</f>
        <v>0</v>
      </c>
      <c r="D54" s="120">
        <f t="shared" si="0"/>
        <v>0</v>
      </c>
      <c r="E54" s="120">
        <f>E273</f>
        <v>0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211</v>
      </c>
      <c r="B55" s="24" t="s">
        <v>212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213</v>
      </c>
      <c r="B56" s="24" t="s">
        <v>214</v>
      </c>
      <c r="C56" s="120">
        <f>C186</f>
        <v>4</v>
      </c>
      <c r="D56" s="120">
        <f t="shared" si="0"/>
        <v>4</v>
      </c>
      <c r="E56" s="120">
        <f>E186</f>
        <v>4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215</v>
      </c>
      <c r="B57" s="24" t="s">
        <v>216</v>
      </c>
      <c r="C57" s="120">
        <f>C738</f>
        <v>8</v>
      </c>
      <c r="D57" s="120">
        <f t="shared" si="0"/>
        <v>8</v>
      </c>
      <c r="E57" s="120">
        <f>E738</f>
        <v>0</v>
      </c>
      <c r="F57" s="120">
        <f>F738</f>
        <v>8</v>
      </c>
      <c r="G57" s="120">
        <f>G738</f>
        <v>0</v>
      </c>
    </row>
    <row r="58" spans="1:7" s="20" customFormat="1" ht="28.5">
      <c r="A58" s="23" t="s">
        <v>217</v>
      </c>
      <c r="B58" s="24" t="s">
        <v>218</v>
      </c>
      <c r="C58" s="120">
        <f>C84+C187+C274+C433+C488+C739+C886+C1078</f>
        <v>45</v>
      </c>
      <c r="D58" s="120">
        <f t="shared" si="0"/>
        <v>45</v>
      </c>
      <c r="E58" s="120">
        <f>E84+E187+E274+E433+E488+E739+E886+E1078</f>
        <v>29</v>
      </c>
      <c r="F58" s="120">
        <f>F84+F187+F274+F433+F488+F739+F886+F1078</f>
        <v>16</v>
      </c>
      <c r="G58" s="120">
        <f>G84+G187+G274+G433+G488+G739+G886+G1078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9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10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11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138</v>
      </c>
      <c r="C67" s="103"/>
      <c r="D67" s="103"/>
      <c r="E67" s="103"/>
      <c r="F67" s="103"/>
      <c r="G67" s="103"/>
    </row>
    <row r="68" spans="1:7" s="4" customFormat="1" ht="15">
      <c r="A68" s="67" t="s">
        <v>12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155</v>
      </c>
      <c r="B69" s="68" t="s">
        <v>142</v>
      </c>
      <c r="C69" s="122">
        <f>C70+C71</f>
        <v>33</v>
      </c>
      <c r="D69" s="164">
        <f aca="true" t="shared" si="9" ref="D69:D84">E69+F69+G69</f>
        <v>33</v>
      </c>
      <c r="E69" s="122">
        <f>E70+E71</f>
        <v>32</v>
      </c>
      <c r="F69" s="122">
        <f>F70+F71</f>
        <v>1</v>
      </c>
      <c r="G69" s="122">
        <f>G70+G71</f>
        <v>0</v>
      </c>
    </row>
    <row r="70" spans="1:7" s="4" customFormat="1" ht="14.25">
      <c r="A70" s="69" t="s">
        <v>157</v>
      </c>
      <c r="B70" s="70" t="s">
        <v>158</v>
      </c>
      <c r="C70" s="123">
        <f aca="true" t="shared" si="10" ref="C70:G71">C91+C112</f>
        <v>29</v>
      </c>
      <c r="D70" s="164">
        <f t="shared" si="9"/>
        <v>29</v>
      </c>
      <c r="E70" s="123">
        <f t="shared" si="10"/>
        <v>28</v>
      </c>
      <c r="F70" s="123">
        <f t="shared" si="10"/>
        <v>1</v>
      </c>
      <c r="G70" s="123">
        <f t="shared" si="10"/>
        <v>0</v>
      </c>
    </row>
    <row r="71" spans="1:7" s="4" customFormat="1" ht="14.25">
      <c r="A71" s="69" t="s">
        <v>159</v>
      </c>
      <c r="B71" s="70" t="s">
        <v>160</v>
      </c>
      <c r="C71" s="123">
        <f t="shared" si="10"/>
        <v>4</v>
      </c>
      <c r="D71" s="164">
        <f t="shared" si="9"/>
        <v>4</v>
      </c>
      <c r="E71" s="123">
        <f t="shared" si="10"/>
        <v>4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161</v>
      </c>
      <c r="B72" s="68" t="s">
        <v>143</v>
      </c>
      <c r="C72" s="124">
        <f>+C73+C74+C78+C82</f>
        <v>4</v>
      </c>
      <c r="D72" s="164">
        <f t="shared" si="9"/>
        <v>4</v>
      </c>
      <c r="E72" s="124">
        <f>+E73+E74+E78+E82</f>
        <v>4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162</v>
      </c>
      <c r="B73" s="72" t="s">
        <v>163</v>
      </c>
      <c r="C73" s="125">
        <f>C94</f>
        <v>1</v>
      </c>
      <c r="D73" s="164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164</v>
      </c>
      <c r="B74" s="72" t="s">
        <v>165</v>
      </c>
      <c r="C74" s="125">
        <f>+C75+C76+C77</f>
        <v>0</v>
      </c>
      <c r="D74" s="164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12.75">
      <c r="A75" s="79" t="s">
        <v>166</v>
      </c>
      <c r="B75" s="72" t="s">
        <v>167</v>
      </c>
      <c r="C75" s="125">
        <f aca="true" t="shared" si="11" ref="C75:G77">C96</f>
        <v>0</v>
      </c>
      <c r="D75" s="164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168</v>
      </c>
      <c r="B76" s="72" t="s">
        <v>169</v>
      </c>
      <c r="C76" s="125">
        <f t="shared" si="11"/>
        <v>0</v>
      </c>
      <c r="D76" s="164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170</v>
      </c>
      <c r="B77" s="72" t="s">
        <v>171</v>
      </c>
      <c r="C77" s="125">
        <f t="shared" si="11"/>
        <v>0</v>
      </c>
      <c r="D77" s="164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172</v>
      </c>
      <c r="B78" s="72" t="s">
        <v>173</v>
      </c>
      <c r="C78" s="125">
        <f>+C79+C80+C81</f>
        <v>1</v>
      </c>
      <c r="D78" s="164">
        <f t="shared" si="9"/>
        <v>1</v>
      </c>
      <c r="E78" s="125">
        <f>+E79+E80+E81</f>
        <v>1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174</v>
      </c>
      <c r="B79" s="72" t="s">
        <v>175</v>
      </c>
      <c r="C79" s="125">
        <f aca="true" t="shared" si="12" ref="C79:G84">C100</f>
        <v>0</v>
      </c>
      <c r="D79" s="164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176</v>
      </c>
      <c r="B80" s="72" t="s">
        <v>177</v>
      </c>
      <c r="C80" s="125">
        <f t="shared" si="12"/>
        <v>0</v>
      </c>
      <c r="D80" s="164">
        <f t="shared" si="9"/>
        <v>0</v>
      </c>
      <c r="E80" s="125">
        <f t="shared" si="12"/>
        <v>0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178</v>
      </c>
      <c r="B81" s="72" t="s">
        <v>179</v>
      </c>
      <c r="C81" s="125">
        <f t="shared" si="12"/>
        <v>1</v>
      </c>
      <c r="D81" s="164">
        <f t="shared" si="9"/>
        <v>1</v>
      </c>
      <c r="E81" s="125">
        <f t="shared" si="12"/>
        <v>1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180</v>
      </c>
      <c r="B82" s="72" t="s">
        <v>181</v>
      </c>
      <c r="C82" s="125">
        <f t="shared" si="12"/>
        <v>2</v>
      </c>
      <c r="D82" s="164">
        <f t="shared" si="9"/>
        <v>2</v>
      </c>
      <c r="E82" s="125">
        <f t="shared" si="12"/>
        <v>2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183</v>
      </c>
      <c r="B83" s="72" t="s">
        <v>184</v>
      </c>
      <c r="C83" s="125">
        <f t="shared" si="12"/>
        <v>10</v>
      </c>
      <c r="D83" s="164">
        <f t="shared" si="9"/>
        <v>10</v>
      </c>
      <c r="E83" s="125">
        <f t="shared" si="12"/>
        <v>0</v>
      </c>
      <c r="F83" s="125">
        <f t="shared" si="12"/>
        <v>10</v>
      </c>
      <c r="G83" s="125">
        <f t="shared" si="12"/>
        <v>0</v>
      </c>
    </row>
    <row r="84" spans="1:7" ht="12.75">
      <c r="A84" s="71" t="s">
        <v>13</v>
      </c>
      <c r="B84" s="72" t="s">
        <v>218</v>
      </c>
      <c r="C84" s="125">
        <f t="shared" si="12"/>
        <v>3</v>
      </c>
      <c r="D84" s="164">
        <f t="shared" si="9"/>
        <v>3</v>
      </c>
      <c r="E84" s="125">
        <f t="shared" si="12"/>
        <v>3</v>
      </c>
      <c r="F84" s="125">
        <f t="shared" si="12"/>
        <v>0</v>
      </c>
      <c r="G84" s="125">
        <f t="shared" si="12"/>
        <v>0</v>
      </c>
    </row>
    <row r="85" spans="1:7" s="4" customFormat="1" ht="12.75">
      <c r="A85" s="26"/>
      <c r="B85" s="13"/>
      <c r="C85" s="102"/>
      <c r="D85" s="165" t="s">
        <v>138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138</v>
      </c>
      <c r="E86" s="102"/>
      <c r="F86" s="102"/>
      <c r="G86" s="102"/>
    </row>
    <row r="87" spans="1:7" s="155" customFormat="1" ht="31.5">
      <c r="A87" s="95" t="s">
        <v>14</v>
      </c>
      <c r="B87" s="90"/>
      <c r="C87" s="102"/>
      <c r="D87" s="165" t="s">
        <v>138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138</v>
      </c>
      <c r="E88" s="102"/>
      <c r="F88" s="102"/>
      <c r="G88" s="102"/>
    </row>
    <row r="89" spans="1:7" s="4" customFormat="1" ht="15">
      <c r="A89" s="97" t="s">
        <v>12</v>
      </c>
      <c r="B89" s="86"/>
      <c r="C89" s="102"/>
      <c r="D89" s="165" t="s">
        <v>138</v>
      </c>
      <c r="E89" s="102"/>
      <c r="F89" s="102"/>
      <c r="G89" s="102"/>
    </row>
    <row r="90" spans="1:7" s="4" customFormat="1" ht="15">
      <c r="A90" s="97" t="s">
        <v>155</v>
      </c>
      <c r="B90" s="86" t="s">
        <v>142</v>
      </c>
      <c r="C90" s="126">
        <f>C91+C92</f>
        <v>33</v>
      </c>
      <c r="D90" s="164">
        <f aca="true" t="shared" si="13" ref="D90:D105">E90+F90+G90</f>
        <v>33</v>
      </c>
      <c r="E90" s="126">
        <f>E91+E92</f>
        <v>32</v>
      </c>
      <c r="F90" s="126">
        <f>F91+F92</f>
        <v>1</v>
      </c>
      <c r="G90" s="126">
        <f>G91+G92</f>
        <v>0</v>
      </c>
    </row>
    <row r="91" spans="1:7" s="4" customFormat="1" ht="12.75">
      <c r="A91" s="89" t="s">
        <v>157</v>
      </c>
      <c r="B91" s="90" t="s">
        <v>158</v>
      </c>
      <c r="C91" s="127">
        <f aca="true" t="shared" si="14" ref="C91:G92">C121+C129+C148+C157+C164</f>
        <v>29</v>
      </c>
      <c r="D91" s="164">
        <f t="shared" si="13"/>
        <v>29</v>
      </c>
      <c r="E91" s="127">
        <f t="shared" si="14"/>
        <v>28</v>
      </c>
      <c r="F91" s="127">
        <f t="shared" si="14"/>
        <v>1</v>
      </c>
      <c r="G91" s="127">
        <f t="shared" si="14"/>
        <v>0</v>
      </c>
    </row>
    <row r="92" spans="1:7" s="4" customFormat="1" ht="12.75">
      <c r="A92" s="91" t="s">
        <v>159</v>
      </c>
      <c r="B92" s="84" t="s">
        <v>160</v>
      </c>
      <c r="C92" s="127">
        <f t="shared" si="14"/>
        <v>4</v>
      </c>
      <c r="D92" s="164">
        <f t="shared" si="13"/>
        <v>4</v>
      </c>
      <c r="E92" s="127">
        <f t="shared" si="14"/>
        <v>4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161</v>
      </c>
      <c r="B93" s="86" t="s">
        <v>143</v>
      </c>
      <c r="C93" s="124">
        <f>+C94+C95+C99+C103</f>
        <v>4</v>
      </c>
      <c r="D93" s="164">
        <f t="shared" si="13"/>
        <v>4</v>
      </c>
      <c r="E93" s="124">
        <f>+E94+E95+E99+E103</f>
        <v>4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162</v>
      </c>
      <c r="B94" s="90" t="s">
        <v>163</v>
      </c>
      <c r="C94" s="127">
        <f>C132</f>
        <v>1</v>
      </c>
      <c r="D94" s="164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164</v>
      </c>
      <c r="B95" s="90" t="s">
        <v>165</v>
      </c>
      <c r="C95" s="133">
        <f>+C96+C97+C98</f>
        <v>0</v>
      </c>
      <c r="D95" s="164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12.75">
      <c r="A96" s="92" t="s">
        <v>166</v>
      </c>
      <c r="B96" s="90" t="s">
        <v>167</v>
      </c>
      <c r="C96" s="127">
        <f aca="true" t="shared" si="15" ref="C96:G98">C134</f>
        <v>0</v>
      </c>
      <c r="D96" s="164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168</v>
      </c>
      <c r="B97" s="90" t="s">
        <v>169</v>
      </c>
      <c r="C97" s="127">
        <f t="shared" si="15"/>
        <v>0</v>
      </c>
      <c r="D97" s="164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170</v>
      </c>
      <c r="B98" s="90" t="s">
        <v>171</v>
      </c>
      <c r="C98" s="127">
        <f t="shared" si="15"/>
        <v>0</v>
      </c>
      <c r="D98" s="164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172</v>
      </c>
      <c r="B99" s="90" t="s">
        <v>173</v>
      </c>
      <c r="C99" s="127">
        <f>+C100+C101+C102</f>
        <v>1</v>
      </c>
      <c r="D99" s="164">
        <f t="shared" si="13"/>
        <v>1</v>
      </c>
      <c r="E99" s="127">
        <f>+E100+E101+E102</f>
        <v>1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174</v>
      </c>
      <c r="B100" s="90" t="s">
        <v>175</v>
      </c>
      <c r="C100" s="127">
        <f aca="true" t="shared" si="16" ref="C100:G103">C138</f>
        <v>0</v>
      </c>
      <c r="D100" s="164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176</v>
      </c>
      <c r="B101" s="90" t="s">
        <v>177</v>
      </c>
      <c r="C101" s="127">
        <f t="shared" si="16"/>
        <v>0</v>
      </c>
      <c r="D101" s="164">
        <f t="shared" si="13"/>
        <v>0</v>
      </c>
      <c r="E101" s="127">
        <f t="shared" si="16"/>
        <v>0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178</v>
      </c>
      <c r="B102" s="90" t="s">
        <v>179</v>
      </c>
      <c r="C102" s="127">
        <f t="shared" si="16"/>
        <v>1</v>
      </c>
      <c r="D102" s="164">
        <f t="shared" si="13"/>
        <v>1</v>
      </c>
      <c r="E102" s="127">
        <f t="shared" si="16"/>
        <v>1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180</v>
      </c>
      <c r="B103" s="90" t="s">
        <v>181</v>
      </c>
      <c r="C103" s="127">
        <f t="shared" si="16"/>
        <v>2</v>
      </c>
      <c r="D103" s="164">
        <f t="shared" si="13"/>
        <v>2</v>
      </c>
      <c r="E103" s="127">
        <f t="shared" si="16"/>
        <v>2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183</v>
      </c>
      <c r="B104" s="90" t="s">
        <v>184</v>
      </c>
      <c r="C104" s="127">
        <f>C150</f>
        <v>10</v>
      </c>
      <c r="D104" s="164">
        <f t="shared" si="13"/>
        <v>10</v>
      </c>
      <c r="E104" s="127">
        <f>E150</f>
        <v>0</v>
      </c>
      <c r="F104" s="127">
        <f>F150</f>
        <v>10</v>
      </c>
      <c r="G104" s="127">
        <f>G150</f>
        <v>0</v>
      </c>
    </row>
    <row r="105" spans="1:7" s="4" customFormat="1" ht="12.75">
      <c r="A105" s="89" t="s">
        <v>13</v>
      </c>
      <c r="B105" s="90" t="s">
        <v>218</v>
      </c>
      <c r="C105" s="127">
        <f>C142+C151</f>
        <v>3</v>
      </c>
      <c r="D105" s="164">
        <f t="shared" si="13"/>
        <v>3</v>
      </c>
      <c r="E105" s="127">
        <f>E142+E151</f>
        <v>3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6" t="s">
        <v>138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138</v>
      </c>
      <c r="E107" s="156"/>
      <c r="F107" s="156"/>
      <c r="G107" s="156"/>
    </row>
    <row r="108" spans="1:7" s="4" customFormat="1" ht="15.75">
      <c r="A108" s="95" t="s">
        <v>15</v>
      </c>
      <c r="B108" s="90"/>
      <c r="C108" s="156"/>
      <c r="D108" s="166" t="s">
        <v>138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138</v>
      </c>
      <c r="E109" s="156"/>
      <c r="F109" s="156"/>
      <c r="G109" s="156"/>
    </row>
    <row r="110" spans="1:7" s="4" customFormat="1" ht="15">
      <c r="A110" s="97" t="s">
        <v>12</v>
      </c>
      <c r="B110" s="86"/>
      <c r="C110" s="156"/>
      <c r="D110" s="166" t="s">
        <v>138</v>
      </c>
      <c r="E110" s="156"/>
      <c r="F110" s="156"/>
      <c r="G110" s="156"/>
    </row>
    <row r="111" spans="1:7" s="4" customFormat="1" ht="15">
      <c r="A111" s="97" t="s">
        <v>155</v>
      </c>
      <c r="B111" s="86" t="s">
        <v>142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157</v>
      </c>
      <c r="B112" s="88" t="s">
        <v>158</v>
      </c>
      <c r="C112" s="127">
        <f aca="true" t="shared" si="17" ref="C112:G113">C173</f>
        <v>0</v>
      </c>
      <c r="D112" s="164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159</v>
      </c>
      <c r="B113" s="88" t="s">
        <v>160</v>
      </c>
      <c r="C113" s="127">
        <f t="shared" si="17"/>
        <v>0</v>
      </c>
      <c r="D113" s="164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6" t="s">
        <v>138</v>
      </c>
      <c r="E114" s="102"/>
      <c r="F114" s="102"/>
      <c r="G114" s="102"/>
    </row>
    <row r="115" spans="1:7" s="4" customFormat="1" ht="31.5">
      <c r="A115" s="82" t="s">
        <v>16</v>
      </c>
      <c r="B115" s="31" t="s">
        <v>138</v>
      </c>
      <c r="C115" s="102"/>
      <c r="D115" s="166" t="s">
        <v>138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138</v>
      </c>
      <c r="E116" s="102"/>
      <c r="F116" s="102"/>
      <c r="G116" s="102"/>
    </row>
    <row r="117" spans="1:7" s="4" customFormat="1" ht="30">
      <c r="A117" s="10" t="s">
        <v>17</v>
      </c>
      <c r="B117" s="13"/>
      <c r="C117" s="102"/>
      <c r="D117" s="166" t="s">
        <v>138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138</v>
      </c>
      <c r="E118" s="102"/>
      <c r="F118" s="102"/>
      <c r="G118" s="102"/>
    </row>
    <row r="119" spans="1:7" s="155" customFormat="1" ht="15">
      <c r="A119" s="14" t="s">
        <v>12</v>
      </c>
      <c r="B119" s="11"/>
      <c r="C119" s="102"/>
      <c r="D119" s="166" t="s">
        <v>138</v>
      </c>
      <c r="E119" s="102"/>
      <c r="F119" s="102"/>
      <c r="G119" s="102"/>
    </row>
    <row r="120" spans="1:7" s="155" customFormat="1" ht="15">
      <c r="A120" s="14" t="s">
        <v>155</v>
      </c>
      <c r="B120" s="11" t="s">
        <v>142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157</v>
      </c>
      <c r="B121" s="9" t="s">
        <v>158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159</v>
      </c>
      <c r="B122" s="9" t="s">
        <v>160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138</v>
      </c>
      <c r="E123" s="102"/>
      <c r="F123" s="102"/>
      <c r="G123" s="102"/>
    </row>
    <row r="124" spans="1:7" s="4" customFormat="1" ht="15">
      <c r="A124" s="10" t="s">
        <v>18</v>
      </c>
      <c r="B124" s="13"/>
      <c r="C124" s="102"/>
      <c r="D124" s="166" t="s">
        <v>138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138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138</v>
      </c>
      <c r="E126" s="102"/>
      <c r="F126" s="102"/>
      <c r="G126" s="102"/>
    </row>
    <row r="127" spans="1:7" s="4" customFormat="1" ht="15">
      <c r="A127" s="10" t="s">
        <v>12</v>
      </c>
      <c r="B127" s="11"/>
      <c r="C127" s="102"/>
      <c r="D127" s="166" t="s">
        <v>138</v>
      </c>
      <c r="E127" s="102"/>
      <c r="F127" s="102"/>
      <c r="G127" s="102"/>
    </row>
    <row r="128" spans="1:7" s="4" customFormat="1" ht="15" customHeight="1">
      <c r="A128" s="14" t="s">
        <v>155</v>
      </c>
      <c r="B128" s="11" t="s">
        <v>142</v>
      </c>
      <c r="C128" s="126">
        <f>C129+C130</f>
        <v>32</v>
      </c>
      <c r="D128" s="164">
        <f>E128+F128+G128</f>
        <v>32</v>
      </c>
      <c r="E128" s="126">
        <f>E129+E130</f>
        <v>32</v>
      </c>
      <c r="F128" s="126">
        <f>F129+F130</f>
        <v>0</v>
      </c>
      <c r="G128" s="126">
        <f>G129+G130</f>
        <v>0</v>
      </c>
    </row>
    <row r="129" spans="1:7" s="4" customFormat="1" ht="13.5" customHeight="1">
      <c r="A129" s="15" t="s">
        <v>157</v>
      </c>
      <c r="B129" s="9" t="s">
        <v>158</v>
      </c>
      <c r="C129" s="114">
        <v>28</v>
      </c>
      <c r="D129" s="164">
        <f>E129+F129+G129</f>
        <v>28</v>
      </c>
      <c r="E129" s="114">
        <v>28</v>
      </c>
      <c r="F129" s="114"/>
      <c r="G129" s="114"/>
    </row>
    <row r="130" spans="1:7" s="4" customFormat="1" ht="14.25" customHeight="1">
      <c r="A130" s="15" t="s">
        <v>159</v>
      </c>
      <c r="B130" s="9" t="s">
        <v>160</v>
      </c>
      <c r="C130" s="114">
        <v>4</v>
      </c>
      <c r="D130" s="164">
        <f>E130+F130+G130</f>
        <v>4</v>
      </c>
      <c r="E130" s="114">
        <v>4</v>
      </c>
      <c r="F130" s="114"/>
      <c r="G130" s="114"/>
    </row>
    <row r="131" spans="1:7" s="4" customFormat="1" ht="14.25" customHeight="1">
      <c r="A131" s="14" t="s">
        <v>161</v>
      </c>
      <c r="B131" s="11" t="s">
        <v>143</v>
      </c>
      <c r="C131" s="124">
        <f>+C132+C133+C137+C141</f>
        <v>4</v>
      </c>
      <c r="D131" s="164">
        <f>E131+F131+G131</f>
        <v>4</v>
      </c>
      <c r="E131" s="124">
        <f>+E132+E133+E137+E141</f>
        <v>4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162</v>
      </c>
      <c r="B132" s="13" t="s">
        <v>163</v>
      </c>
      <c r="C132" s="114">
        <v>1</v>
      </c>
      <c r="D132" s="164">
        <f>E132+F132+G132</f>
        <v>1</v>
      </c>
      <c r="E132" s="114">
        <v>1</v>
      </c>
      <c r="F132" s="114"/>
      <c r="G132" s="114"/>
    </row>
    <row r="133" spans="1:7" s="155" customFormat="1" ht="12.75">
      <c r="A133" s="35" t="s">
        <v>164</v>
      </c>
      <c r="B133" s="13" t="s">
        <v>165</v>
      </c>
      <c r="C133" s="133">
        <f>+C134+C135+C136</f>
        <v>0</v>
      </c>
      <c r="D133" s="164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166</v>
      </c>
      <c r="B134" s="13" t="s">
        <v>167</v>
      </c>
      <c r="C134" s="114"/>
      <c r="D134" s="164">
        <f t="shared" si="18"/>
        <v>0</v>
      </c>
      <c r="E134" s="114"/>
      <c r="F134" s="114"/>
      <c r="G134" s="114"/>
    </row>
    <row r="135" spans="1:7" s="155" customFormat="1" ht="25.5">
      <c r="A135" s="35" t="s">
        <v>168</v>
      </c>
      <c r="B135" s="13" t="s">
        <v>169</v>
      </c>
      <c r="C135" s="114"/>
      <c r="D135" s="164">
        <f t="shared" si="18"/>
        <v>0</v>
      </c>
      <c r="E135" s="114"/>
      <c r="F135" s="114"/>
      <c r="G135" s="114"/>
    </row>
    <row r="136" spans="1:7" s="155" customFormat="1" ht="12.75">
      <c r="A136" s="35" t="s">
        <v>170</v>
      </c>
      <c r="B136" s="13" t="s">
        <v>171</v>
      </c>
      <c r="C136" s="114"/>
      <c r="D136" s="164">
        <f t="shared" si="18"/>
        <v>0</v>
      </c>
      <c r="E136" s="114"/>
      <c r="F136" s="114"/>
      <c r="G136" s="114"/>
    </row>
    <row r="137" spans="1:7" s="155" customFormat="1" ht="12.75">
      <c r="A137" s="35" t="s">
        <v>172</v>
      </c>
      <c r="B137" s="13" t="s">
        <v>173</v>
      </c>
      <c r="C137" s="127">
        <f>+C138+C139+C140</f>
        <v>1</v>
      </c>
      <c r="D137" s="164">
        <f t="shared" si="18"/>
        <v>1</v>
      </c>
      <c r="E137" s="127">
        <f>+E138+E139+E140</f>
        <v>1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174</v>
      </c>
      <c r="B138" s="13" t="s">
        <v>175</v>
      </c>
      <c r="C138" s="114"/>
      <c r="D138" s="164">
        <f t="shared" si="18"/>
        <v>0</v>
      </c>
      <c r="E138" s="114"/>
      <c r="F138" s="114"/>
      <c r="G138" s="114"/>
    </row>
    <row r="139" spans="1:7" s="155" customFormat="1" ht="25.5">
      <c r="A139" s="35" t="s">
        <v>176</v>
      </c>
      <c r="B139" s="13" t="s">
        <v>177</v>
      </c>
      <c r="C139" s="114"/>
      <c r="D139" s="164">
        <f t="shared" si="18"/>
        <v>0</v>
      </c>
      <c r="E139" s="114"/>
      <c r="F139" s="114"/>
      <c r="G139" s="114"/>
    </row>
    <row r="140" spans="1:7" s="155" customFormat="1" ht="12.75">
      <c r="A140" s="35" t="s">
        <v>178</v>
      </c>
      <c r="B140" s="13" t="s">
        <v>179</v>
      </c>
      <c r="C140" s="114">
        <v>1</v>
      </c>
      <c r="D140" s="164">
        <f t="shared" si="18"/>
        <v>1</v>
      </c>
      <c r="E140" s="114">
        <v>1</v>
      </c>
      <c r="F140" s="114"/>
      <c r="G140" s="114"/>
    </row>
    <row r="141" spans="1:7" s="4" customFormat="1" ht="14.25" customHeight="1">
      <c r="A141" s="35" t="s">
        <v>180</v>
      </c>
      <c r="B141" s="13" t="s">
        <v>181</v>
      </c>
      <c r="C141" s="114">
        <v>2</v>
      </c>
      <c r="D141" s="164">
        <f t="shared" si="18"/>
        <v>2</v>
      </c>
      <c r="E141" s="114">
        <v>2</v>
      </c>
      <c r="F141" s="114"/>
      <c r="G141" s="114"/>
    </row>
    <row r="142" spans="1:7" ht="12.75">
      <c r="A142" s="26" t="s">
        <v>13</v>
      </c>
      <c r="B142" s="13" t="s">
        <v>218</v>
      </c>
      <c r="C142" s="114">
        <v>3</v>
      </c>
      <c r="D142" s="164">
        <f t="shared" si="18"/>
        <v>3</v>
      </c>
      <c r="E142" s="114">
        <v>3</v>
      </c>
      <c r="F142" s="114"/>
      <c r="G142" s="114"/>
    </row>
    <row r="143" spans="1:7" s="4" customFormat="1" ht="12.75">
      <c r="A143" s="26"/>
      <c r="B143" s="13"/>
      <c r="C143" s="102"/>
      <c r="D143" s="166" t="s">
        <v>138</v>
      </c>
      <c r="E143" s="102"/>
      <c r="F143" s="102"/>
      <c r="G143" s="102"/>
    </row>
    <row r="144" spans="1:7" s="4" customFormat="1" ht="15">
      <c r="A144" s="10" t="s">
        <v>19</v>
      </c>
      <c r="B144" s="13"/>
      <c r="C144" s="102"/>
      <c r="D144" s="166" t="s">
        <v>138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138</v>
      </c>
      <c r="E145" s="102"/>
      <c r="F145" s="102"/>
      <c r="G145" s="102"/>
    </row>
    <row r="146" spans="1:7" s="4" customFormat="1" ht="15">
      <c r="A146" s="10" t="s">
        <v>12</v>
      </c>
      <c r="B146" s="11"/>
      <c r="C146" s="102"/>
      <c r="D146" s="166" t="s">
        <v>138</v>
      </c>
      <c r="E146" s="102"/>
      <c r="F146" s="102"/>
      <c r="G146" s="102"/>
    </row>
    <row r="147" spans="1:7" s="4" customFormat="1" ht="15">
      <c r="A147" s="10" t="s">
        <v>155</v>
      </c>
      <c r="B147" s="11" t="s">
        <v>142</v>
      </c>
      <c r="C147" s="126">
        <f>C148+C149</f>
        <v>1</v>
      </c>
      <c r="D147" s="164">
        <f>E147+F147+G147</f>
        <v>1</v>
      </c>
      <c r="E147" s="126">
        <f>E148+E149</f>
        <v>0</v>
      </c>
      <c r="F147" s="126">
        <f>F148+F149</f>
        <v>1</v>
      </c>
      <c r="G147" s="126">
        <f>G148+G149</f>
        <v>0</v>
      </c>
    </row>
    <row r="148" spans="1:7" s="4" customFormat="1" ht="14.25">
      <c r="A148" s="8" t="s">
        <v>157</v>
      </c>
      <c r="B148" s="9" t="s">
        <v>158</v>
      </c>
      <c r="C148" s="114">
        <v>1</v>
      </c>
      <c r="D148" s="164">
        <f>E148+F148+G148</f>
        <v>1</v>
      </c>
      <c r="E148" s="114"/>
      <c r="F148" s="114">
        <v>1</v>
      </c>
      <c r="G148" s="114"/>
    </row>
    <row r="149" spans="1:7" s="4" customFormat="1" ht="14.25">
      <c r="A149" s="8" t="s">
        <v>159</v>
      </c>
      <c r="B149" s="9" t="s">
        <v>160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183</v>
      </c>
      <c r="B150" s="13" t="s">
        <v>184</v>
      </c>
      <c r="C150" s="114">
        <v>10</v>
      </c>
      <c r="D150" s="164">
        <f>E150+F150+G150</f>
        <v>10</v>
      </c>
      <c r="E150" s="114"/>
      <c r="F150" s="114">
        <v>10</v>
      </c>
      <c r="G150" s="114"/>
    </row>
    <row r="151" spans="1:7" ht="12.75">
      <c r="A151" s="26" t="s">
        <v>13</v>
      </c>
      <c r="B151" s="13" t="s">
        <v>218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138</v>
      </c>
      <c r="E152" s="102"/>
      <c r="F152" s="102"/>
      <c r="G152" s="102"/>
    </row>
    <row r="153" spans="1:7" s="4" customFormat="1" ht="30">
      <c r="A153" s="10" t="s">
        <v>20</v>
      </c>
      <c r="B153" s="13"/>
      <c r="C153" s="102"/>
      <c r="D153" s="166" t="s">
        <v>138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138</v>
      </c>
      <c r="E154" s="102"/>
      <c r="F154" s="102"/>
      <c r="G154" s="102"/>
    </row>
    <row r="155" spans="1:7" s="4" customFormat="1" ht="15">
      <c r="A155" s="10" t="s">
        <v>12</v>
      </c>
      <c r="B155" s="11"/>
      <c r="C155" s="102"/>
      <c r="D155" s="166" t="s">
        <v>138</v>
      </c>
      <c r="E155" s="102"/>
      <c r="F155" s="102"/>
      <c r="G155" s="102"/>
    </row>
    <row r="156" spans="1:7" s="4" customFormat="1" ht="15">
      <c r="A156" s="14" t="s">
        <v>155</v>
      </c>
      <c r="B156" s="11" t="s">
        <v>142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157</v>
      </c>
      <c r="B157" s="9" t="s">
        <v>158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159</v>
      </c>
      <c r="B158" s="9" t="s">
        <v>160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138</v>
      </c>
      <c r="E159" s="102"/>
      <c r="F159" s="102"/>
      <c r="G159" s="102"/>
    </row>
    <row r="160" spans="1:7" ht="15">
      <c r="A160" s="10" t="s">
        <v>21</v>
      </c>
      <c r="B160" s="13"/>
      <c r="C160" s="102"/>
      <c r="D160" s="166" t="s">
        <v>138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138</v>
      </c>
      <c r="E161" s="102"/>
      <c r="F161" s="102"/>
      <c r="G161" s="102"/>
    </row>
    <row r="162" spans="1:7" ht="15">
      <c r="A162" s="10" t="s">
        <v>12</v>
      </c>
      <c r="B162" s="9"/>
      <c r="C162" s="102"/>
      <c r="D162" s="166" t="s">
        <v>138</v>
      </c>
      <c r="E162" s="102"/>
      <c r="F162" s="102"/>
      <c r="G162" s="102"/>
    </row>
    <row r="163" spans="1:7" ht="15">
      <c r="A163" s="10" t="s">
        <v>155</v>
      </c>
      <c r="B163" s="11" t="s">
        <v>142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157</v>
      </c>
      <c r="B164" s="9" t="s">
        <v>158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159</v>
      </c>
      <c r="B165" s="9" t="s">
        <v>160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138</v>
      </c>
      <c r="E166" s="102"/>
      <c r="F166" s="102"/>
      <c r="G166" s="102"/>
    </row>
    <row r="167" spans="1:7" s="155" customFormat="1" ht="15.75">
      <c r="A167" s="94" t="s">
        <v>223</v>
      </c>
      <c r="B167" s="13"/>
      <c r="C167" s="102"/>
      <c r="D167" s="166" t="s">
        <v>138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138</v>
      </c>
      <c r="E168" s="102"/>
      <c r="F168" s="102"/>
      <c r="G168" s="102"/>
    </row>
    <row r="169" spans="1:7" s="155" customFormat="1" ht="30">
      <c r="A169" s="14" t="s">
        <v>22</v>
      </c>
      <c r="B169" s="13"/>
      <c r="C169" s="102"/>
      <c r="D169" s="166" t="s">
        <v>138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138</v>
      </c>
      <c r="E170" s="102"/>
      <c r="F170" s="102"/>
      <c r="G170" s="102"/>
    </row>
    <row r="171" spans="1:7" s="155" customFormat="1" ht="15">
      <c r="A171" s="14" t="s">
        <v>12</v>
      </c>
      <c r="B171" s="11"/>
      <c r="C171" s="102"/>
      <c r="D171" s="166" t="s">
        <v>138</v>
      </c>
      <c r="E171" s="102"/>
      <c r="F171" s="102"/>
      <c r="G171" s="102"/>
    </row>
    <row r="172" spans="1:7" s="155" customFormat="1" ht="15">
      <c r="A172" s="14" t="s">
        <v>155</v>
      </c>
      <c r="B172" s="11" t="s">
        <v>142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157</v>
      </c>
      <c r="B173" s="9" t="s">
        <v>158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159</v>
      </c>
      <c r="B174" s="9" t="s">
        <v>160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138</v>
      </c>
      <c r="E175" s="102"/>
      <c r="F175" s="102"/>
      <c r="G175" s="102"/>
    </row>
    <row r="176" spans="1:7" s="4" customFormat="1" ht="18">
      <c r="A176" s="32" t="s">
        <v>23</v>
      </c>
      <c r="B176" s="33"/>
      <c r="C176" s="102"/>
      <c r="D176" s="166" t="s">
        <v>138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138</v>
      </c>
      <c r="E177" s="157"/>
      <c r="F177" s="157"/>
      <c r="G177" s="157"/>
    </row>
    <row r="178" spans="1:7" s="4" customFormat="1" ht="31.5">
      <c r="A178" s="78" t="s">
        <v>24</v>
      </c>
      <c r="B178" s="72"/>
      <c r="C178" s="158"/>
      <c r="D178" s="166" t="s">
        <v>138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138</v>
      </c>
      <c r="E179" s="158"/>
      <c r="F179" s="158"/>
      <c r="G179" s="158"/>
    </row>
    <row r="180" spans="1:7" s="4" customFormat="1" ht="15">
      <c r="A180" s="80" t="s">
        <v>12</v>
      </c>
      <c r="B180" s="68"/>
      <c r="C180" s="158"/>
      <c r="D180" s="166" t="s">
        <v>138</v>
      </c>
      <c r="E180" s="158"/>
      <c r="F180" s="158"/>
      <c r="G180" s="158"/>
    </row>
    <row r="181" spans="1:7" s="4" customFormat="1" ht="15">
      <c r="A181" s="80" t="s">
        <v>155</v>
      </c>
      <c r="B181" s="68" t="s">
        <v>142</v>
      </c>
      <c r="C181" s="126">
        <f>C182+C183</f>
        <v>8</v>
      </c>
      <c r="D181" s="164">
        <f aca="true" t="shared" si="19" ref="D181:D187">E181+F181+G181</f>
        <v>8</v>
      </c>
      <c r="E181" s="126">
        <f>E182+E183</f>
        <v>8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157</v>
      </c>
      <c r="B182" s="70" t="s">
        <v>158</v>
      </c>
      <c r="C182" s="128">
        <f>C213+C193+C202</f>
        <v>8</v>
      </c>
      <c r="D182" s="164">
        <f t="shared" si="19"/>
        <v>8</v>
      </c>
      <c r="E182" s="128">
        <f aca="true" t="shared" si="20" ref="E182:G183">E213+E193+E202</f>
        <v>8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159</v>
      </c>
      <c r="B183" s="70" t="s">
        <v>160</v>
      </c>
      <c r="C183" s="128">
        <f>C214+C194+C203</f>
        <v>0</v>
      </c>
      <c r="D183" s="164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230</v>
      </c>
      <c r="B184" s="70" t="s">
        <v>153</v>
      </c>
      <c r="C184" s="129">
        <f aca="true" t="shared" si="21" ref="C184:G185">C204</f>
        <v>5</v>
      </c>
      <c r="D184" s="164">
        <f t="shared" si="19"/>
        <v>5</v>
      </c>
      <c r="E184" s="129">
        <f t="shared" si="21"/>
        <v>5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231</v>
      </c>
      <c r="B185" s="70" t="s">
        <v>145</v>
      </c>
      <c r="C185" s="129">
        <f t="shared" si="21"/>
        <v>3</v>
      </c>
      <c r="D185" s="164">
        <f t="shared" si="19"/>
        <v>3</v>
      </c>
      <c r="E185" s="129">
        <f t="shared" si="21"/>
        <v>3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213</v>
      </c>
      <c r="B186" s="72" t="s">
        <v>214</v>
      </c>
      <c r="C186" s="129">
        <f aca="true" t="shared" si="22" ref="C186:G187">C195</f>
        <v>4</v>
      </c>
      <c r="D186" s="164">
        <f t="shared" si="19"/>
        <v>4</v>
      </c>
      <c r="E186" s="129">
        <f t="shared" si="22"/>
        <v>4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13</v>
      </c>
      <c r="B187" s="72" t="s">
        <v>218</v>
      </c>
      <c r="C187" s="129">
        <f t="shared" si="22"/>
        <v>0</v>
      </c>
      <c r="D187" s="164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6" t="s">
        <v>138</v>
      </c>
      <c r="E188" s="158"/>
      <c r="F188" s="158"/>
      <c r="G188" s="158"/>
    </row>
    <row r="189" spans="1:7" s="4" customFormat="1" ht="31.5">
      <c r="A189" s="95" t="s">
        <v>25</v>
      </c>
      <c r="B189" s="84"/>
      <c r="C189" s="158"/>
      <c r="D189" s="166" t="s">
        <v>138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138</v>
      </c>
      <c r="E190" s="158"/>
      <c r="F190" s="158"/>
      <c r="G190" s="158"/>
    </row>
    <row r="191" spans="1:7" s="4" customFormat="1" ht="15">
      <c r="A191" s="97" t="s">
        <v>12</v>
      </c>
      <c r="B191" s="86"/>
      <c r="C191" s="158"/>
      <c r="D191" s="166" t="s">
        <v>138</v>
      </c>
      <c r="E191" s="158"/>
      <c r="F191" s="158"/>
      <c r="G191" s="158"/>
    </row>
    <row r="192" spans="1:7" s="4" customFormat="1" ht="15">
      <c r="A192" s="97" t="s">
        <v>155</v>
      </c>
      <c r="B192" s="86" t="s">
        <v>142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157</v>
      </c>
      <c r="B193" s="88" t="s">
        <v>158</v>
      </c>
      <c r="C193" s="130">
        <f aca="true" t="shared" si="23" ref="C193:G196">C222</f>
        <v>0</v>
      </c>
      <c r="D193" s="164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159</v>
      </c>
      <c r="B194" s="88" t="s">
        <v>160</v>
      </c>
      <c r="C194" s="130">
        <f t="shared" si="23"/>
        <v>0</v>
      </c>
      <c r="D194" s="164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213</v>
      </c>
      <c r="B195" s="90" t="s">
        <v>214</v>
      </c>
      <c r="C195" s="130">
        <f t="shared" si="23"/>
        <v>4</v>
      </c>
      <c r="D195" s="164">
        <f>E195+F195+G195</f>
        <v>4</v>
      </c>
      <c r="E195" s="130">
        <f t="shared" si="23"/>
        <v>4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13</v>
      </c>
      <c r="B196" s="90" t="s">
        <v>218</v>
      </c>
      <c r="C196" s="130">
        <f t="shared" si="23"/>
        <v>0</v>
      </c>
      <c r="D196" s="164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6" t="s">
        <v>138</v>
      </c>
      <c r="E197" s="158"/>
      <c r="F197" s="158"/>
      <c r="G197" s="158"/>
    </row>
    <row r="198" spans="1:7" s="4" customFormat="1" ht="47.25">
      <c r="A198" s="95" t="s">
        <v>26</v>
      </c>
      <c r="B198" s="90"/>
      <c r="C198" s="158"/>
      <c r="D198" s="166" t="s">
        <v>138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138</v>
      </c>
      <c r="E199" s="158"/>
      <c r="F199" s="158"/>
      <c r="G199" s="158"/>
    </row>
    <row r="200" spans="1:7" s="4" customFormat="1" ht="15">
      <c r="A200" s="97" t="s">
        <v>12</v>
      </c>
      <c r="B200" s="86"/>
      <c r="C200" s="158"/>
      <c r="D200" s="166" t="s">
        <v>138</v>
      </c>
      <c r="E200" s="158"/>
      <c r="F200" s="158"/>
      <c r="G200" s="158"/>
    </row>
    <row r="201" spans="1:7" s="4" customFormat="1" ht="15">
      <c r="A201" s="97" t="s">
        <v>155</v>
      </c>
      <c r="B201" s="86" t="s">
        <v>142</v>
      </c>
      <c r="C201" s="126">
        <f>C202+C203</f>
        <v>8</v>
      </c>
      <c r="D201" s="164">
        <f>E201+F201+G201</f>
        <v>8</v>
      </c>
      <c r="E201" s="126">
        <f>E202+E203</f>
        <v>8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157</v>
      </c>
      <c r="B202" s="88" t="s">
        <v>158</v>
      </c>
      <c r="C202" s="130">
        <f aca="true" t="shared" si="24" ref="C202:G203">C233+C242+C249+C256</f>
        <v>8</v>
      </c>
      <c r="D202" s="164">
        <f>E202+F202+G202</f>
        <v>8</v>
      </c>
      <c r="E202" s="130">
        <f t="shared" si="24"/>
        <v>8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159</v>
      </c>
      <c r="B203" s="88" t="s">
        <v>160</v>
      </c>
      <c r="C203" s="130">
        <f t="shared" si="24"/>
        <v>0</v>
      </c>
      <c r="D203" s="164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230</v>
      </c>
      <c r="B204" s="88" t="s">
        <v>153</v>
      </c>
      <c r="C204" s="130">
        <f aca="true" t="shared" si="25" ref="C204:G205">C235</f>
        <v>5</v>
      </c>
      <c r="D204" s="164">
        <f>E204+F204+G204</f>
        <v>5</v>
      </c>
      <c r="E204" s="130">
        <f t="shared" si="25"/>
        <v>5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231</v>
      </c>
      <c r="B205" s="88" t="s">
        <v>145</v>
      </c>
      <c r="C205" s="130">
        <f t="shared" si="25"/>
        <v>3</v>
      </c>
      <c r="D205" s="164">
        <f>E205+F205+G205</f>
        <v>3</v>
      </c>
      <c r="E205" s="130">
        <f t="shared" si="25"/>
        <v>3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6" t="s">
        <v>138</v>
      </c>
      <c r="E206" s="158"/>
      <c r="F206" s="158"/>
      <c r="G206" s="158"/>
    </row>
    <row r="207" spans="1:7" s="4" customFormat="1" ht="15.75">
      <c r="A207" s="182" t="s">
        <v>233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234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12</v>
      </c>
      <c r="B211" s="11"/>
      <c r="C211" s="158"/>
      <c r="D211" s="166" t="s">
        <v>138</v>
      </c>
      <c r="E211" s="158"/>
      <c r="F211" s="158"/>
      <c r="G211" s="158"/>
    </row>
    <row r="212" spans="1:7" s="4" customFormat="1" ht="15">
      <c r="A212" s="14" t="s">
        <v>155</v>
      </c>
      <c r="B212" s="11" t="s">
        <v>142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157</v>
      </c>
      <c r="B213" s="9" t="s">
        <v>158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159</v>
      </c>
      <c r="B214" s="9" t="s">
        <v>160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27</v>
      </c>
      <c r="B216" s="31"/>
      <c r="C216" s="158"/>
      <c r="D216" s="166" t="s">
        <v>138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138</v>
      </c>
      <c r="E217" s="158"/>
      <c r="F217" s="158"/>
      <c r="G217" s="158"/>
    </row>
    <row r="218" spans="1:7" s="4" customFormat="1" ht="15">
      <c r="A218" s="14" t="s">
        <v>28</v>
      </c>
      <c r="B218" s="13"/>
      <c r="C218" s="158"/>
      <c r="D218" s="166" t="s">
        <v>138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138</v>
      </c>
      <c r="E219" s="158"/>
      <c r="F219" s="158"/>
      <c r="G219" s="158"/>
    </row>
    <row r="220" spans="1:7" s="4" customFormat="1" ht="15">
      <c r="A220" s="14" t="s">
        <v>12</v>
      </c>
      <c r="B220" s="11"/>
      <c r="C220" s="158"/>
      <c r="D220" s="166" t="s">
        <v>138</v>
      </c>
      <c r="E220" s="158"/>
      <c r="F220" s="158"/>
      <c r="G220" s="158"/>
    </row>
    <row r="221" spans="1:7" s="4" customFormat="1" ht="15">
      <c r="A221" s="14" t="s">
        <v>155</v>
      </c>
      <c r="B221" s="11" t="s">
        <v>142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157</v>
      </c>
      <c r="B222" s="9" t="s">
        <v>158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159</v>
      </c>
      <c r="B223" s="9" t="s">
        <v>160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213</v>
      </c>
      <c r="B224" s="13" t="s">
        <v>214</v>
      </c>
      <c r="C224" s="114">
        <v>4</v>
      </c>
      <c r="D224" s="164">
        <f>E224+F224+G224</f>
        <v>4</v>
      </c>
      <c r="E224" s="116">
        <v>4</v>
      </c>
      <c r="F224" s="116"/>
      <c r="G224" s="116"/>
    </row>
    <row r="225" spans="1:7" ht="12.75">
      <c r="A225" s="26" t="s">
        <v>13</v>
      </c>
      <c r="B225" s="13" t="s">
        <v>218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138</v>
      </c>
      <c r="E226" s="158"/>
      <c r="F226" s="158"/>
      <c r="G226" s="158"/>
    </row>
    <row r="227" spans="1:7" s="4" customFormat="1" ht="47.25">
      <c r="A227" s="94" t="s">
        <v>29</v>
      </c>
      <c r="B227" s="13"/>
      <c r="C227" s="158"/>
      <c r="D227" s="166" t="s">
        <v>138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138</v>
      </c>
      <c r="E228" s="158"/>
      <c r="F228" s="158"/>
      <c r="G228" s="158"/>
    </row>
    <row r="229" spans="1:7" s="4" customFormat="1" ht="30.75" customHeight="1">
      <c r="A229" s="14" t="s">
        <v>30</v>
      </c>
      <c r="B229" s="13"/>
      <c r="C229" s="158"/>
      <c r="D229" s="166" t="s">
        <v>138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138</v>
      </c>
      <c r="E230" s="158"/>
      <c r="F230" s="158"/>
      <c r="G230" s="158"/>
    </row>
    <row r="231" spans="1:7" s="155" customFormat="1" ht="15">
      <c r="A231" s="14" t="s">
        <v>12</v>
      </c>
      <c r="B231" s="11"/>
      <c r="C231" s="102"/>
      <c r="D231" s="166" t="s">
        <v>138</v>
      </c>
      <c r="E231" s="102"/>
      <c r="F231" s="102"/>
      <c r="G231" s="102"/>
    </row>
    <row r="232" spans="1:7" s="155" customFormat="1" ht="15">
      <c r="A232" s="14" t="s">
        <v>155</v>
      </c>
      <c r="B232" s="11" t="s">
        <v>142</v>
      </c>
      <c r="C232" s="131">
        <f>C233+C234</f>
        <v>8</v>
      </c>
      <c r="D232" s="164">
        <f>E232+F232+G232</f>
        <v>8</v>
      </c>
      <c r="E232" s="131">
        <f>E233+E234</f>
        <v>8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157</v>
      </c>
      <c r="B233" s="9" t="s">
        <v>158</v>
      </c>
      <c r="C233" s="114">
        <v>8</v>
      </c>
      <c r="D233" s="164">
        <f>E233+F233+G233</f>
        <v>8</v>
      </c>
      <c r="E233" s="117">
        <v>8</v>
      </c>
      <c r="F233" s="117"/>
      <c r="G233" s="117"/>
    </row>
    <row r="234" spans="1:7" s="155" customFormat="1" ht="14.25">
      <c r="A234" s="15" t="s">
        <v>159</v>
      </c>
      <c r="B234" s="9" t="s">
        <v>160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230</v>
      </c>
      <c r="B235" s="9" t="s">
        <v>153</v>
      </c>
      <c r="C235" s="114">
        <v>5</v>
      </c>
      <c r="D235" s="164">
        <f>E235+F235+G235</f>
        <v>5</v>
      </c>
      <c r="E235" s="117">
        <v>5</v>
      </c>
      <c r="F235" s="117"/>
      <c r="G235" s="117"/>
    </row>
    <row r="236" spans="1:7" ht="14.25">
      <c r="A236" s="163" t="s">
        <v>231</v>
      </c>
      <c r="B236" s="9" t="s">
        <v>145</v>
      </c>
      <c r="C236" s="114">
        <v>3</v>
      </c>
      <c r="D236" s="164">
        <f>E236+F236+G236</f>
        <v>3</v>
      </c>
      <c r="E236" s="117">
        <v>3</v>
      </c>
      <c r="F236" s="117"/>
      <c r="G236" s="117"/>
    </row>
    <row r="237" spans="1:7" s="155" customFormat="1" ht="14.25">
      <c r="A237" s="15"/>
      <c r="B237" s="9"/>
      <c r="C237" s="159"/>
      <c r="D237" s="166" t="s">
        <v>138</v>
      </c>
      <c r="E237" s="159"/>
      <c r="F237" s="159"/>
      <c r="G237" s="159"/>
    </row>
    <row r="238" spans="1:7" s="4" customFormat="1" ht="30">
      <c r="A238" s="14" t="s">
        <v>31</v>
      </c>
      <c r="B238" s="13"/>
      <c r="C238" s="158"/>
      <c r="D238" s="166" t="s">
        <v>138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138</v>
      </c>
      <c r="E239" s="158"/>
      <c r="F239" s="158"/>
      <c r="G239" s="158"/>
    </row>
    <row r="240" spans="1:7" s="4" customFormat="1" ht="15">
      <c r="A240" s="14" t="s">
        <v>12</v>
      </c>
      <c r="B240" s="11"/>
      <c r="C240" s="158"/>
      <c r="D240" s="166" t="s">
        <v>138</v>
      </c>
      <c r="E240" s="158"/>
      <c r="F240" s="158"/>
      <c r="G240" s="158"/>
    </row>
    <row r="241" spans="1:7" s="4" customFormat="1" ht="15">
      <c r="A241" s="14" t="s">
        <v>155</v>
      </c>
      <c r="B241" s="11" t="s">
        <v>142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157</v>
      </c>
      <c r="B242" s="9" t="s">
        <v>158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159</v>
      </c>
      <c r="B243" s="9" t="s">
        <v>160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138</v>
      </c>
      <c r="E244" s="158"/>
      <c r="F244" s="158"/>
      <c r="G244" s="158"/>
    </row>
    <row r="245" spans="1:7" s="4" customFormat="1" ht="17.25" customHeight="1">
      <c r="A245" s="14" t="s">
        <v>32</v>
      </c>
      <c r="B245" s="13"/>
      <c r="C245" s="158"/>
      <c r="D245" s="166" t="s">
        <v>138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138</v>
      </c>
      <c r="E246" s="158"/>
      <c r="F246" s="158"/>
      <c r="G246" s="158"/>
    </row>
    <row r="247" spans="1:7" s="155" customFormat="1" ht="15">
      <c r="A247" s="14" t="s">
        <v>12</v>
      </c>
      <c r="B247" s="11"/>
      <c r="C247" s="102"/>
      <c r="D247" s="166" t="s">
        <v>138</v>
      </c>
      <c r="E247" s="102"/>
      <c r="F247" s="102"/>
      <c r="G247" s="102"/>
    </row>
    <row r="248" spans="1:7" s="155" customFormat="1" ht="15">
      <c r="A248" s="14" t="s">
        <v>155</v>
      </c>
      <c r="B248" s="11" t="s">
        <v>142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157</v>
      </c>
      <c r="B249" s="9" t="s">
        <v>158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159</v>
      </c>
      <c r="B250" s="9" t="s">
        <v>160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138</v>
      </c>
      <c r="E251" s="159"/>
      <c r="F251" s="159"/>
      <c r="G251" s="159"/>
    </row>
    <row r="252" spans="1:7" ht="30">
      <c r="A252" s="14" t="s">
        <v>33</v>
      </c>
      <c r="B252" s="11"/>
      <c r="C252" s="158"/>
      <c r="D252" s="166" t="s">
        <v>138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138</v>
      </c>
      <c r="E253" s="158"/>
      <c r="F253" s="158"/>
      <c r="G253" s="158"/>
    </row>
    <row r="254" spans="1:7" s="155" customFormat="1" ht="15">
      <c r="A254" s="14" t="s">
        <v>12</v>
      </c>
      <c r="B254" s="11"/>
      <c r="C254" s="102"/>
      <c r="D254" s="166" t="s">
        <v>138</v>
      </c>
      <c r="E254" s="102"/>
      <c r="F254" s="102"/>
      <c r="G254" s="102"/>
    </row>
    <row r="255" spans="1:7" s="155" customFormat="1" ht="15">
      <c r="A255" s="14" t="s">
        <v>155</v>
      </c>
      <c r="B255" s="11" t="s">
        <v>142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157</v>
      </c>
      <c r="B256" s="9" t="s">
        <v>158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159</v>
      </c>
      <c r="B257" s="9" t="s">
        <v>160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138</v>
      </c>
      <c r="E258" s="159"/>
      <c r="F258" s="159"/>
      <c r="G258" s="159"/>
    </row>
    <row r="259" spans="1:7" s="4" customFormat="1" ht="18">
      <c r="A259" s="38" t="s">
        <v>34</v>
      </c>
      <c r="B259" s="6"/>
      <c r="C259" s="158"/>
      <c r="D259" s="166" t="s">
        <v>138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138</v>
      </c>
      <c r="E260" s="103"/>
      <c r="F260" s="103"/>
      <c r="G260" s="103"/>
    </row>
    <row r="261" spans="1:7" ht="15.75">
      <c r="A261" s="66" t="s">
        <v>35</v>
      </c>
      <c r="B261" s="72"/>
      <c r="C261" s="102"/>
      <c r="D261" s="166" t="s">
        <v>138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138</v>
      </c>
      <c r="E262" s="102"/>
      <c r="F262" s="102"/>
      <c r="G262" s="102"/>
    </row>
    <row r="263" spans="1:7" ht="15">
      <c r="A263" s="67" t="s">
        <v>12</v>
      </c>
      <c r="B263" s="68"/>
      <c r="C263" s="102"/>
      <c r="D263" s="166" t="s">
        <v>138</v>
      </c>
      <c r="E263" s="102"/>
      <c r="F263" s="102"/>
      <c r="G263" s="102"/>
    </row>
    <row r="264" spans="1:7" ht="15">
      <c r="A264" s="80" t="s">
        <v>155</v>
      </c>
      <c r="B264" s="68" t="s">
        <v>142</v>
      </c>
      <c r="C264" s="131">
        <f>C265+C266</f>
        <v>59</v>
      </c>
      <c r="D264" s="164">
        <f aca="true" t="shared" si="26" ref="D264:D274">E264+F264+G264</f>
        <v>59</v>
      </c>
      <c r="E264" s="131">
        <f>E265+E266</f>
        <v>59</v>
      </c>
      <c r="F264" s="131">
        <f>F265+F266</f>
        <v>0</v>
      </c>
      <c r="G264" s="131">
        <f>G265+G266</f>
        <v>0</v>
      </c>
    </row>
    <row r="265" spans="1:7" ht="14.25">
      <c r="A265" s="108" t="s">
        <v>157</v>
      </c>
      <c r="B265" s="70" t="s">
        <v>158</v>
      </c>
      <c r="C265" s="128">
        <f>C280+C291+C300+C310+C320+C331+C342+C354+C364+C371+C379+C388+C396+C404+C412+C419</f>
        <v>59</v>
      </c>
      <c r="D265" s="164">
        <f t="shared" si="26"/>
        <v>59</v>
      </c>
      <c r="E265" s="128">
        <f aca="true" t="shared" si="27" ref="E265:G266">E280+E291+E300+E310+E320+E331+E342+E354+E364+E371+E379+E388+E396+E404+E412+E419</f>
        <v>59</v>
      </c>
      <c r="F265" s="128">
        <f t="shared" si="27"/>
        <v>0</v>
      </c>
      <c r="G265" s="128">
        <f t="shared" si="27"/>
        <v>0</v>
      </c>
    </row>
    <row r="266" spans="1:7" ht="14.25">
      <c r="A266" s="108" t="s">
        <v>159</v>
      </c>
      <c r="B266" s="70" t="s">
        <v>160</v>
      </c>
      <c r="C266" s="128">
        <f>C281+C292+C301+C311+C321+C332+C343+C355+C365+C372+C380+C389+C397+C405+C413+C420</f>
        <v>0</v>
      </c>
      <c r="D266" s="164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185</v>
      </c>
      <c r="B267" s="72" t="s">
        <v>146</v>
      </c>
      <c r="C267" s="128">
        <f aca="true" t="shared" si="28" ref="C267:G268">C282</f>
        <v>0</v>
      </c>
      <c r="D267" s="164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186</v>
      </c>
      <c r="B268" s="72" t="s">
        <v>147</v>
      </c>
      <c r="C268" s="128">
        <f t="shared" si="28"/>
        <v>85</v>
      </c>
      <c r="D268" s="164">
        <f t="shared" si="26"/>
        <v>85</v>
      </c>
      <c r="E268" s="128">
        <f t="shared" si="28"/>
        <v>85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188</v>
      </c>
      <c r="B269" s="72" t="s">
        <v>149</v>
      </c>
      <c r="C269" s="127">
        <f>C302</f>
        <v>0</v>
      </c>
      <c r="D269" s="164">
        <f t="shared" si="26"/>
        <v>0</v>
      </c>
      <c r="E269" s="127">
        <f>E302</f>
        <v>0</v>
      </c>
      <c r="F269" s="127">
        <f>F302</f>
        <v>0</v>
      </c>
      <c r="G269" s="127">
        <f>G302</f>
        <v>0</v>
      </c>
    </row>
    <row r="270" spans="1:7" ht="12.75">
      <c r="A270" s="71" t="s">
        <v>199</v>
      </c>
      <c r="B270" s="72" t="s">
        <v>200</v>
      </c>
      <c r="C270" s="127">
        <f>C312+C322+C333+C344</f>
        <v>185</v>
      </c>
      <c r="D270" s="164">
        <f t="shared" si="26"/>
        <v>185</v>
      </c>
      <c r="E270" s="127">
        <f>E312+E322+E333+E344</f>
        <v>185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201</v>
      </c>
      <c r="B271" s="72" t="s">
        <v>202</v>
      </c>
      <c r="C271" s="127">
        <f>C356</f>
        <v>0</v>
      </c>
      <c r="D271" s="164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225</v>
      </c>
      <c r="B272" s="72" t="s">
        <v>206</v>
      </c>
      <c r="C272" s="127">
        <f>C323+C334+C346</f>
        <v>22</v>
      </c>
      <c r="D272" s="164">
        <f t="shared" si="26"/>
        <v>22</v>
      </c>
      <c r="E272" s="127">
        <f>E323+E334+E346</f>
        <v>22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209</v>
      </c>
      <c r="B273" s="72" t="s">
        <v>210</v>
      </c>
      <c r="C273" s="127">
        <f>C284+C293+C303+C313+C324+C335+C347+C357+C381</f>
        <v>0</v>
      </c>
      <c r="D273" s="164">
        <f t="shared" si="26"/>
        <v>0</v>
      </c>
      <c r="E273" s="127">
        <f>E284+E293+E303+E313+E324+E335+E347+E357+E381</f>
        <v>0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217</v>
      </c>
      <c r="B274" s="72" t="s">
        <v>218</v>
      </c>
      <c r="C274" s="127">
        <f>C285+C294+C304+C314+C325+C336+C348+C358+C373+C382+C390+C398+C406+C421</f>
        <v>16</v>
      </c>
      <c r="D274" s="164">
        <f t="shared" si="26"/>
        <v>16</v>
      </c>
      <c r="E274" s="127">
        <f>E285+E294+E304+E314+E325+E336+E348+E358+E373+E382+E390+E398+E406+E421</f>
        <v>16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138</v>
      </c>
      <c r="E275" s="102"/>
      <c r="F275" s="102"/>
      <c r="G275" s="102"/>
    </row>
    <row r="276" spans="1:7" ht="15">
      <c r="A276" s="10" t="s">
        <v>241</v>
      </c>
      <c r="B276" s="13"/>
      <c r="C276" s="102"/>
      <c r="D276" s="166" t="s">
        <v>138</v>
      </c>
      <c r="E276" s="102"/>
      <c r="F276" s="102"/>
      <c r="G276" s="102"/>
    </row>
    <row r="277" spans="1:7" ht="12.75">
      <c r="A277" s="26"/>
      <c r="B277" s="13" t="s">
        <v>138</v>
      </c>
      <c r="C277" s="102"/>
      <c r="D277" s="166" t="s">
        <v>138</v>
      </c>
      <c r="E277" s="102"/>
      <c r="F277" s="102"/>
      <c r="G277" s="102"/>
    </row>
    <row r="278" spans="1:7" ht="15">
      <c r="A278" s="10" t="s">
        <v>12</v>
      </c>
      <c r="B278" s="11"/>
      <c r="C278" s="102"/>
      <c r="D278" s="166" t="s">
        <v>138</v>
      </c>
      <c r="E278" s="102"/>
      <c r="F278" s="102"/>
      <c r="G278" s="102"/>
    </row>
    <row r="279" spans="1:7" ht="15">
      <c r="A279" s="14" t="s">
        <v>155</v>
      </c>
      <c r="B279" s="11" t="s">
        <v>142</v>
      </c>
      <c r="C279" s="126">
        <f>C280+C281</f>
        <v>19</v>
      </c>
      <c r="D279" s="164">
        <f>E279+F279+G279</f>
        <v>19</v>
      </c>
      <c r="E279" s="126">
        <f>E280+E281</f>
        <v>19</v>
      </c>
      <c r="F279" s="126">
        <f>F280+F281</f>
        <v>0</v>
      </c>
      <c r="G279" s="126">
        <f>G280+G281</f>
        <v>0</v>
      </c>
    </row>
    <row r="280" spans="1:7" ht="14.25">
      <c r="A280" s="15" t="s">
        <v>157</v>
      </c>
      <c r="B280" s="9" t="s">
        <v>158</v>
      </c>
      <c r="C280" s="114">
        <v>19</v>
      </c>
      <c r="D280" s="164">
        <f aca="true" t="shared" si="29" ref="D280:D285">E280+F280+G280</f>
        <v>19</v>
      </c>
      <c r="E280" s="115">
        <v>19</v>
      </c>
      <c r="F280" s="115"/>
      <c r="G280" s="115"/>
    </row>
    <row r="281" spans="1:7" ht="14.25">
      <c r="A281" s="15" t="s">
        <v>159</v>
      </c>
      <c r="B281" s="9" t="s">
        <v>160</v>
      </c>
      <c r="C281" s="114"/>
      <c r="D281" s="164">
        <f t="shared" si="29"/>
        <v>0</v>
      </c>
      <c r="E281" s="115"/>
      <c r="F281" s="115"/>
      <c r="G281" s="115"/>
    </row>
    <row r="282" spans="1:7" ht="14.25">
      <c r="A282" s="15" t="s">
        <v>185</v>
      </c>
      <c r="B282" s="13" t="s">
        <v>146</v>
      </c>
      <c r="C282" s="114"/>
      <c r="D282" s="164">
        <f t="shared" si="29"/>
        <v>0</v>
      </c>
      <c r="E282" s="115"/>
      <c r="F282" s="115"/>
      <c r="G282" s="115"/>
    </row>
    <row r="283" spans="1:7" ht="14.25">
      <c r="A283" s="15" t="s">
        <v>186</v>
      </c>
      <c r="B283" s="13" t="s">
        <v>147</v>
      </c>
      <c r="C283" s="114">
        <v>85</v>
      </c>
      <c r="D283" s="164">
        <f t="shared" si="29"/>
        <v>85</v>
      </c>
      <c r="E283" s="117">
        <v>85</v>
      </c>
      <c r="F283" s="117"/>
      <c r="G283" s="117"/>
    </row>
    <row r="284" spans="1:7" ht="14.25">
      <c r="A284" s="35" t="s">
        <v>209</v>
      </c>
      <c r="B284" s="13" t="s">
        <v>210</v>
      </c>
      <c r="C284" s="114"/>
      <c r="D284" s="164">
        <f t="shared" si="29"/>
        <v>0</v>
      </c>
      <c r="E284" s="115"/>
      <c r="F284" s="115"/>
      <c r="G284" s="115"/>
    </row>
    <row r="285" spans="1:7" ht="14.25">
      <c r="A285" s="26" t="s">
        <v>13</v>
      </c>
      <c r="B285" s="13" t="s">
        <v>218</v>
      </c>
      <c r="C285" s="114">
        <v>10</v>
      </c>
      <c r="D285" s="164">
        <f t="shared" si="29"/>
        <v>10</v>
      </c>
      <c r="E285" s="115">
        <v>10</v>
      </c>
      <c r="F285" s="115"/>
      <c r="G285" s="115"/>
    </row>
    <row r="286" spans="1:7" ht="12.75">
      <c r="A286" s="26"/>
      <c r="B286" s="13"/>
      <c r="C286" s="102"/>
      <c r="D286" s="166" t="s">
        <v>138</v>
      </c>
      <c r="E286" s="102"/>
      <c r="F286" s="102"/>
      <c r="G286" s="102"/>
    </row>
    <row r="287" spans="1:7" ht="30">
      <c r="A287" s="10" t="s">
        <v>242</v>
      </c>
      <c r="B287" s="13"/>
      <c r="C287" s="102"/>
      <c r="D287" s="166" t="s">
        <v>138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138</v>
      </c>
      <c r="E288" s="102"/>
      <c r="F288" s="102"/>
      <c r="G288" s="102"/>
    </row>
    <row r="289" spans="1:7" ht="15">
      <c r="A289" s="10" t="s">
        <v>12</v>
      </c>
      <c r="B289" s="11"/>
      <c r="C289" s="102"/>
      <c r="D289" s="166" t="s">
        <v>138</v>
      </c>
      <c r="E289" s="102"/>
      <c r="F289" s="102"/>
      <c r="G289" s="102"/>
    </row>
    <row r="290" spans="1:7" ht="15">
      <c r="A290" s="14" t="s">
        <v>155</v>
      </c>
      <c r="B290" s="11" t="s">
        <v>142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157</v>
      </c>
      <c r="B291" s="9" t="s">
        <v>158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159</v>
      </c>
      <c r="B292" s="9" t="s">
        <v>160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209</v>
      </c>
      <c r="B293" s="13" t="s">
        <v>210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13</v>
      </c>
      <c r="B294" s="13" t="s">
        <v>218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138</v>
      </c>
      <c r="E295" s="102"/>
      <c r="F295" s="102"/>
      <c r="G295" s="102"/>
    </row>
    <row r="296" spans="1:7" ht="15">
      <c r="A296" s="14" t="s">
        <v>37</v>
      </c>
      <c r="B296" s="13"/>
      <c r="C296" s="102"/>
      <c r="D296" s="166" t="s">
        <v>138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138</v>
      </c>
      <c r="E297" s="102"/>
      <c r="F297" s="102"/>
      <c r="G297" s="102"/>
    </row>
    <row r="298" spans="1:7" ht="15">
      <c r="A298" s="10" t="s">
        <v>12</v>
      </c>
      <c r="B298" s="11"/>
      <c r="C298" s="102"/>
      <c r="D298" s="166" t="s">
        <v>138</v>
      </c>
      <c r="E298" s="102"/>
      <c r="F298" s="102"/>
      <c r="G298" s="102"/>
    </row>
    <row r="299" spans="1:7" ht="15">
      <c r="A299" s="14" t="s">
        <v>155</v>
      </c>
      <c r="B299" s="11" t="s">
        <v>142</v>
      </c>
      <c r="C299" s="126">
        <f>C300+C301</f>
        <v>0</v>
      </c>
      <c r="D299" s="164">
        <f aca="true" t="shared" si="30" ref="D299:D304">E299+F299+G299</f>
        <v>0</v>
      </c>
      <c r="E299" s="126">
        <f>E300+E301</f>
        <v>0</v>
      </c>
      <c r="F299" s="126">
        <f>F300+F301</f>
        <v>0</v>
      </c>
      <c r="G299" s="126">
        <f>G300+G301</f>
        <v>0</v>
      </c>
    </row>
    <row r="300" spans="1:7" ht="15">
      <c r="A300" s="15" t="s">
        <v>157</v>
      </c>
      <c r="B300" s="9" t="s">
        <v>158</v>
      </c>
      <c r="C300" s="114"/>
      <c r="D300" s="164">
        <f t="shared" si="30"/>
        <v>0</v>
      </c>
      <c r="E300" s="113"/>
      <c r="F300" s="113"/>
      <c r="G300" s="113"/>
    </row>
    <row r="301" spans="1:7" ht="14.25">
      <c r="A301" s="15" t="s">
        <v>159</v>
      </c>
      <c r="B301" s="9" t="s">
        <v>160</v>
      </c>
      <c r="C301" s="114"/>
      <c r="D301" s="164">
        <f t="shared" si="30"/>
        <v>0</v>
      </c>
      <c r="E301" s="115"/>
      <c r="F301" s="115"/>
      <c r="G301" s="115"/>
    </row>
    <row r="302" spans="1:7" s="155" customFormat="1" ht="14.25">
      <c r="A302" s="35" t="s">
        <v>38</v>
      </c>
      <c r="B302" s="13" t="s">
        <v>149</v>
      </c>
      <c r="C302" s="114"/>
      <c r="D302" s="164">
        <f t="shared" si="30"/>
        <v>0</v>
      </c>
      <c r="E302" s="115"/>
      <c r="F302" s="115"/>
      <c r="G302" s="115"/>
    </row>
    <row r="303" spans="1:7" ht="14.25">
      <c r="A303" s="35" t="s">
        <v>209</v>
      </c>
      <c r="B303" s="13" t="s">
        <v>210</v>
      </c>
      <c r="C303" s="114"/>
      <c r="D303" s="164">
        <f t="shared" si="30"/>
        <v>0</v>
      </c>
      <c r="E303" s="115"/>
      <c r="F303" s="115"/>
      <c r="G303" s="115"/>
    </row>
    <row r="304" spans="1:7" ht="14.25">
      <c r="A304" s="26" t="s">
        <v>13</v>
      </c>
      <c r="B304" s="13" t="s">
        <v>218</v>
      </c>
      <c r="C304" s="114"/>
      <c r="D304" s="164">
        <f t="shared" si="30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138</v>
      </c>
      <c r="E305" s="102"/>
      <c r="F305" s="102"/>
      <c r="G305" s="102"/>
    </row>
    <row r="306" spans="1:7" ht="30">
      <c r="A306" s="10" t="s">
        <v>243</v>
      </c>
      <c r="B306" s="13"/>
      <c r="C306" s="102"/>
      <c r="D306" s="166" t="s">
        <v>138</v>
      </c>
      <c r="E306" s="102"/>
      <c r="F306" s="102"/>
      <c r="G306" s="102"/>
    </row>
    <row r="307" spans="1:7" ht="15">
      <c r="A307" s="10"/>
      <c r="B307" s="13"/>
      <c r="C307" s="102"/>
      <c r="D307" s="166" t="s">
        <v>138</v>
      </c>
      <c r="E307" s="102"/>
      <c r="F307" s="102"/>
      <c r="G307" s="102"/>
    </row>
    <row r="308" spans="1:7" ht="15">
      <c r="A308" s="10" t="s">
        <v>12</v>
      </c>
      <c r="B308" s="11"/>
      <c r="C308" s="102"/>
      <c r="D308" s="166" t="s">
        <v>138</v>
      </c>
      <c r="E308" s="102"/>
      <c r="F308" s="102"/>
      <c r="G308" s="102"/>
    </row>
    <row r="309" spans="1:251" ht="15">
      <c r="A309" s="14" t="s">
        <v>155</v>
      </c>
      <c r="B309" s="11" t="s">
        <v>142</v>
      </c>
      <c r="C309" s="126">
        <f>C310+C311</f>
        <v>0</v>
      </c>
      <c r="D309" s="164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156</v>
      </c>
      <c r="I309" s="40" t="s">
        <v>156</v>
      </c>
      <c r="J309" s="40" t="s">
        <v>156</v>
      </c>
      <c r="K309" s="40" t="s">
        <v>156</v>
      </c>
      <c r="L309" s="40" t="s">
        <v>156</v>
      </c>
      <c r="M309" s="40" t="s">
        <v>156</v>
      </c>
      <c r="N309" s="40" t="s">
        <v>156</v>
      </c>
      <c r="O309" s="40" t="s">
        <v>156</v>
      </c>
      <c r="P309" s="40" t="s">
        <v>156</v>
      </c>
      <c r="Q309" s="40" t="s">
        <v>156</v>
      </c>
      <c r="R309" s="40" t="s">
        <v>156</v>
      </c>
      <c r="S309" s="40" t="s">
        <v>156</v>
      </c>
      <c r="T309" s="40" t="s">
        <v>156</v>
      </c>
      <c r="U309" s="40" t="s">
        <v>156</v>
      </c>
      <c r="V309" s="40" t="s">
        <v>156</v>
      </c>
      <c r="W309" s="40" t="s">
        <v>156</v>
      </c>
      <c r="X309" s="40" t="s">
        <v>156</v>
      </c>
      <c r="Y309" s="40" t="s">
        <v>156</v>
      </c>
      <c r="Z309" s="40" t="s">
        <v>156</v>
      </c>
      <c r="AA309" s="40" t="s">
        <v>156</v>
      </c>
      <c r="AB309" s="40" t="s">
        <v>156</v>
      </c>
      <c r="AC309" s="40" t="s">
        <v>156</v>
      </c>
      <c r="AD309" s="40" t="s">
        <v>156</v>
      </c>
      <c r="AE309" s="40" t="s">
        <v>156</v>
      </c>
      <c r="AF309" s="40" t="s">
        <v>156</v>
      </c>
      <c r="AG309" s="40" t="s">
        <v>156</v>
      </c>
      <c r="AH309" s="40" t="s">
        <v>156</v>
      </c>
      <c r="AI309" s="40" t="s">
        <v>156</v>
      </c>
      <c r="AJ309" s="40" t="s">
        <v>156</v>
      </c>
      <c r="AK309" s="40" t="s">
        <v>156</v>
      </c>
      <c r="AL309" s="40" t="s">
        <v>156</v>
      </c>
      <c r="AM309" s="40" t="s">
        <v>156</v>
      </c>
      <c r="AN309" s="40" t="s">
        <v>156</v>
      </c>
      <c r="AO309" s="40" t="s">
        <v>156</v>
      </c>
      <c r="AP309" s="40" t="s">
        <v>156</v>
      </c>
      <c r="AQ309" s="40" t="s">
        <v>156</v>
      </c>
      <c r="AR309" s="40" t="s">
        <v>156</v>
      </c>
      <c r="AS309" s="40" t="s">
        <v>156</v>
      </c>
      <c r="AT309" s="40" t="s">
        <v>156</v>
      </c>
      <c r="AU309" s="40" t="s">
        <v>156</v>
      </c>
      <c r="AV309" s="40" t="s">
        <v>156</v>
      </c>
      <c r="AW309" s="40" t="s">
        <v>156</v>
      </c>
      <c r="AX309" s="40" t="s">
        <v>156</v>
      </c>
      <c r="AY309" s="40" t="s">
        <v>156</v>
      </c>
      <c r="AZ309" s="40" t="s">
        <v>156</v>
      </c>
      <c r="BA309" s="40" t="s">
        <v>156</v>
      </c>
      <c r="BB309" s="40" t="s">
        <v>156</v>
      </c>
      <c r="BC309" s="40" t="s">
        <v>156</v>
      </c>
      <c r="BD309" s="40" t="s">
        <v>156</v>
      </c>
      <c r="BE309" s="40" t="s">
        <v>156</v>
      </c>
      <c r="BF309" s="40" t="s">
        <v>156</v>
      </c>
      <c r="BG309" s="40" t="s">
        <v>156</v>
      </c>
      <c r="BH309" s="40" t="s">
        <v>156</v>
      </c>
      <c r="BI309" s="40" t="s">
        <v>156</v>
      </c>
      <c r="BJ309" s="40" t="s">
        <v>156</v>
      </c>
      <c r="BK309" s="40" t="s">
        <v>156</v>
      </c>
      <c r="BL309" s="40" t="s">
        <v>156</v>
      </c>
      <c r="BM309" s="40" t="s">
        <v>156</v>
      </c>
      <c r="BN309" s="40" t="s">
        <v>156</v>
      </c>
      <c r="BO309" s="40" t="s">
        <v>156</v>
      </c>
      <c r="BP309" s="40" t="s">
        <v>156</v>
      </c>
      <c r="BQ309" s="40" t="s">
        <v>156</v>
      </c>
      <c r="BR309" s="40" t="s">
        <v>156</v>
      </c>
      <c r="BS309" s="40" t="s">
        <v>156</v>
      </c>
      <c r="BT309" s="40" t="s">
        <v>156</v>
      </c>
      <c r="BU309" s="40" t="s">
        <v>156</v>
      </c>
      <c r="BV309" s="40" t="s">
        <v>156</v>
      </c>
      <c r="BW309" s="40" t="s">
        <v>156</v>
      </c>
      <c r="BX309" s="40" t="s">
        <v>156</v>
      </c>
      <c r="BY309" s="40" t="s">
        <v>156</v>
      </c>
      <c r="BZ309" s="40" t="s">
        <v>156</v>
      </c>
      <c r="CA309" s="40" t="s">
        <v>156</v>
      </c>
      <c r="CB309" s="40" t="s">
        <v>156</v>
      </c>
      <c r="CC309" s="40" t="s">
        <v>156</v>
      </c>
      <c r="CD309" s="40" t="s">
        <v>156</v>
      </c>
      <c r="CE309" s="40" t="s">
        <v>156</v>
      </c>
      <c r="CF309" s="40" t="s">
        <v>156</v>
      </c>
      <c r="CG309" s="40" t="s">
        <v>156</v>
      </c>
      <c r="CH309" s="40" t="s">
        <v>156</v>
      </c>
      <c r="CI309" s="40" t="s">
        <v>156</v>
      </c>
      <c r="CJ309" s="40" t="s">
        <v>156</v>
      </c>
      <c r="CK309" s="40" t="s">
        <v>156</v>
      </c>
      <c r="CL309" s="40" t="s">
        <v>156</v>
      </c>
      <c r="CM309" s="40" t="s">
        <v>156</v>
      </c>
      <c r="CN309" s="40" t="s">
        <v>156</v>
      </c>
      <c r="CO309" s="40" t="s">
        <v>156</v>
      </c>
      <c r="CP309" s="40" t="s">
        <v>156</v>
      </c>
      <c r="CQ309" s="40" t="s">
        <v>156</v>
      </c>
      <c r="CR309" s="40" t="s">
        <v>156</v>
      </c>
      <c r="CS309" s="40" t="s">
        <v>156</v>
      </c>
      <c r="CT309" s="40" t="s">
        <v>156</v>
      </c>
      <c r="CU309" s="40" t="s">
        <v>156</v>
      </c>
      <c r="CV309" s="40" t="s">
        <v>156</v>
      </c>
      <c r="CW309" s="40" t="s">
        <v>156</v>
      </c>
      <c r="CX309" s="40" t="s">
        <v>156</v>
      </c>
      <c r="CY309" s="40" t="s">
        <v>156</v>
      </c>
      <c r="CZ309" s="40" t="s">
        <v>156</v>
      </c>
      <c r="DA309" s="40" t="s">
        <v>156</v>
      </c>
      <c r="DB309" s="40" t="s">
        <v>156</v>
      </c>
      <c r="DC309" s="40" t="s">
        <v>156</v>
      </c>
      <c r="DD309" s="40" t="s">
        <v>156</v>
      </c>
      <c r="DE309" s="40" t="s">
        <v>156</v>
      </c>
      <c r="DF309" s="40" t="s">
        <v>156</v>
      </c>
      <c r="DG309" s="40" t="s">
        <v>156</v>
      </c>
      <c r="DH309" s="40" t="s">
        <v>156</v>
      </c>
      <c r="DI309" s="40" t="s">
        <v>156</v>
      </c>
      <c r="DJ309" s="40" t="s">
        <v>156</v>
      </c>
      <c r="DK309" s="40" t="s">
        <v>156</v>
      </c>
      <c r="DL309" s="40" t="s">
        <v>156</v>
      </c>
      <c r="DM309" s="40" t="s">
        <v>156</v>
      </c>
      <c r="DN309" s="40" t="s">
        <v>156</v>
      </c>
      <c r="DO309" s="40" t="s">
        <v>156</v>
      </c>
      <c r="DP309" s="40" t="s">
        <v>156</v>
      </c>
      <c r="DQ309" s="40" t="s">
        <v>156</v>
      </c>
      <c r="DR309" s="40" t="s">
        <v>156</v>
      </c>
      <c r="DS309" s="40" t="s">
        <v>156</v>
      </c>
      <c r="DT309" s="40" t="s">
        <v>156</v>
      </c>
      <c r="DU309" s="40" t="s">
        <v>156</v>
      </c>
      <c r="DV309" s="40" t="s">
        <v>156</v>
      </c>
      <c r="DW309" s="40" t="s">
        <v>156</v>
      </c>
      <c r="DX309" s="40" t="s">
        <v>156</v>
      </c>
      <c r="DY309" s="40" t="s">
        <v>156</v>
      </c>
      <c r="DZ309" s="40" t="s">
        <v>156</v>
      </c>
      <c r="EA309" s="40" t="s">
        <v>156</v>
      </c>
      <c r="EB309" s="40" t="s">
        <v>156</v>
      </c>
      <c r="EC309" s="40" t="s">
        <v>156</v>
      </c>
      <c r="ED309" s="40" t="s">
        <v>156</v>
      </c>
      <c r="EE309" s="40" t="s">
        <v>156</v>
      </c>
      <c r="EF309" s="40" t="s">
        <v>156</v>
      </c>
      <c r="EG309" s="40" t="s">
        <v>156</v>
      </c>
      <c r="EH309" s="40" t="s">
        <v>156</v>
      </c>
      <c r="EI309" s="40" t="s">
        <v>156</v>
      </c>
      <c r="EJ309" s="40" t="s">
        <v>156</v>
      </c>
      <c r="EK309" s="40" t="s">
        <v>156</v>
      </c>
      <c r="EL309" s="40" t="s">
        <v>156</v>
      </c>
      <c r="EM309" s="40" t="s">
        <v>156</v>
      </c>
      <c r="EN309" s="40" t="s">
        <v>156</v>
      </c>
      <c r="EO309" s="40" t="s">
        <v>156</v>
      </c>
      <c r="EP309" s="40" t="s">
        <v>156</v>
      </c>
      <c r="EQ309" s="40" t="s">
        <v>156</v>
      </c>
      <c r="ER309" s="40" t="s">
        <v>156</v>
      </c>
      <c r="ES309" s="40" t="s">
        <v>156</v>
      </c>
      <c r="ET309" s="40" t="s">
        <v>156</v>
      </c>
      <c r="EU309" s="40" t="s">
        <v>156</v>
      </c>
      <c r="EV309" s="40" t="s">
        <v>156</v>
      </c>
      <c r="EW309" s="40" t="s">
        <v>156</v>
      </c>
      <c r="EX309" s="40" t="s">
        <v>156</v>
      </c>
      <c r="EY309" s="40" t="s">
        <v>156</v>
      </c>
      <c r="EZ309" s="40" t="s">
        <v>156</v>
      </c>
      <c r="FA309" s="40" t="s">
        <v>156</v>
      </c>
      <c r="FB309" s="40" t="s">
        <v>156</v>
      </c>
      <c r="FC309" s="40" t="s">
        <v>156</v>
      </c>
      <c r="FD309" s="40" t="s">
        <v>156</v>
      </c>
      <c r="FE309" s="40" t="s">
        <v>156</v>
      </c>
      <c r="FF309" s="40" t="s">
        <v>156</v>
      </c>
      <c r="FG309" s="40" t="s">
        <v>156</v>
      </c>
      <c r="FH309" s="40" t="s">
        <v>156</v>
      </c>
      <c r="FI309" s="40" t="s">
        <v>156</v>
      </c>
      <c r="FJ309" s="40" t="s">
        <v>156</v>
      </c>
      <c r="FK309" s="40" t="s">
        <v>156</v>
      </c>
      <c r="FL309" s="40" t="s">
        <v>156</v>
      </c>
      <c r="FM309" s="40" t="s">
        <v>156</v>
      </c>
      <c r="FN309" s="40" t="s">
        <v>156</v>
      </c>
      <c r="FO309" s="40" t="s">
        <v>156</v>
      </c>
      <c r="FP309" s="40" t="s">
        <v>156</v>
      </c>
      <c r="FQ309" s="40" t="s">
        <v>156</v>
      </c>
      <c r="FR309" s="40" t="s">
        <v>156</v>
      </c>
      <c r="FS309" s="40" t="s">
        <v>156</v>
      </c>
      <c r="FT309" s="40" t="s">
        <v>156</v>
      </c>
      <c r="FU309" s="40" t="s">
        <v>156</v>
      </c>
      <c r="FV309" s="40" t="s">
        <v>156</v>
      </c>
      <c r="FW309" s="40" t="s">
        <v>156</v>
      </c>
      <c r="FX309" s="40" t="s">
        <v>156</v>
      </c>
      <c r="FY309" s="40" t="s">
        <v>156</v>
      </c>
      <c r="FZ309" s="40" t="s">
        <v>156</v>
      </c>
      <c r="GA309" s="40" t="s">
        <v>156</v>
      </c>
      <c r="GB309" s="40" t="s">
        <v>156</v>
      </c>
      <c r="GC309" s="40" t="s">
        <v>156</v>
      </c>
      <c r="GD309" s="40" t="s">
        <v>156</v>
      </c>
      <c r="GE309" s="40" t="s">
        <v>156</v>
      </c>
      <c r="GF309" s="40" t="s">
        <v>156</v>
      </c>
      <c r="GG309" s="40" t="s">
        <v>156</v>
      </c>
      <c r="GH309" s="40" t="s">
        <v>156</v>
      </c>
      <c r="GI309" s="40" t="s">
        <v>156</v>
      </c>
      <c r="GJ309" s="40" t="s">
        <v>156</v>
      </c>
      <c r="GK309" s="40" t="s">
        <v>156</v>
      </c>
      <c r="GL309" s="40" t="s">
        <v>156</v>
      </c>
      <c r="GM309" s="40" t="s">
        <v>156</v>
      </c>
      <c r="GN309" s="40" t="s">
        <v>156</v>
      </c>
      <c r="GO309" s="40" t="s">
        <v>156</v>
      </c>
      <c r="GP309" s="40" t="s">
        <v>156</v>
      </c>
      <c r="GQ309" s="40" t="s">
        <v>156</v>
      </c>
      <c r="GR309" s="40" t="s">
        <v>156</v>
      </c>
      <c r="GS309" s="40" t="s">
        <v>156</v>
      </c>
      <c r="GT309" s="40" t="s">
        <v>156</v>
      </c>
      <c r="GU309" s="40" t="s">
        <v>156</v>
      </c>
      <c r="GV309" s="40" t="s">
        <v>156</v>
      </c>
      <c r="GW309" s="40" t="s">
        <v>156</v>
      </c>
      <c r="GX309" s="40" t="s">
        <v>156</v>
      </c>
      <c r="GY309" s="40" t="s">
        <v>156</v>
      </c>
      <c r="GZ309" s="40" t="s">
        <v>156</v>
      </c>
      <c r="HA309" s="40" t="s">
        <v>156</v>
      </c>
      <c r="HB309" s="40" t="s">
        <v>156</v>
      </c>
      <c r="HC309" s="40" t="s">
        <v>156</v>
      </c>
      <c r="HD309" s="40" t="s">
        <v>156</v>
      </c>
      <c r="HE309" s="40" t="s">
        <v>156</v>
      </c>
      <c r="HF309" s="40" t="s">
        <v>156</v>
      </c>
      <c r="HG309" s="40" t="s">
        <v>156</v>
      </c>
      <c r="HH309" s="40" t="s">
        <v>156</v>
      </c>
      <c r="HI309" s="40" t="s">
        <v>156</v>
      </c>
      <c r="HJ309" s="40" t="s">
        <v>156</v>
      </c>
      <c r="HK309" s="40" t="s">
        <v>156</v>
      </c>
      <c r="HL309" s="40" t="s">
        <v>156</v>
      </c>
      <c r="HM309" s="40" t="s">
        <v>156</v>
      </c>
      <c r="HN309" s="40" t="s">
        <v>156</v>
      </c>
      <c r="HO309" s="40" t="s">
        <v>156</v>
      </c>
      <c r="HP309" s="40" t="s">
        <v>156</v>
      </c>
      <c r="HQ309" s="40" t="s">
        <v>156</v>
      </c>
      <c r="HR309" s="40" t="s">
        <v>156</v>
      </c>
      <c r="HS309" s="40" t="s">
        <v>156</v>
      </c>
      <c r="HT309" s="40" t="s">
        <v>156</v>
      </c>
      <c r="HU309" s="40" t="s">
        <v>156</v>
      </c>
      <c r="HV309" s="40" t="s">
        <v>156</v>
      </c>
      <c r="HW309" s="40" t="s">
        <v>156</v>
      </c>
      <c r="HX309" s="40" t="s">
        <v>156</v>
      </c>
      <c r="HY309" s="40" t="s">
        <v>156</v>
      </c>
      <c r="HZ309" s="40" t="s">
        <v>156</v>
      </c>
      <c r="IA309" s="40" t="s">
        <v>156</v>
      </c>
      <c r="IB309" s="40" t="s">
        <v>156</v>
      </c>
      <c r="IC309" s="40" t="s">
        <v>156</v>
      </c>
      <c r="ID309" s="40" t="s">
        <v>156</v>
      </c>
      <c r="IE309" s="40" t="s">
        <v>156</v>
      </c>
      <c r="IF309" s="40" t="s">
        <v>156</v>
      </c>
      <c r="IG309" s="40" t="s">
        <v>156</v>
      </c>
      <c r="IH309" s="40" t="s">
        <v>156</v>
      </c>
      <c r="II309" s="40" t="s">
        <v>156</v>
      </c>
      <c r="IJ309" s="40" t="s">
        <v>156</v>
      </c>
      <c r="IK309" s="40" t="s">
        <v>156</v>
      </c>
      <c r="IL309" s="40" t="s">
        <v>156</v>
      </c>
      <c r="IM309" s="40" t="s">
        <v>156</v>
      </c>
      <c r="IN309" s="40" t="s">
        <v>156</v>
      </c>
      <c r="IO309" s="40" t="s">
        <v>156</v>
      </c>
      <c r="IP309" s="40" t="s">
        <v>156</v>
      </c>
      <c r="IQ309" s="40" t="s">
        <v>156</v>
      </c>
    </row>
    <row r="310" spans="1:251" ht="15">
      <c r="A310" s="15" t="s">
        <v>157</v>
      </c>
      <c r="B310" s="9" t="s">
        <v>158</v>
      </c>
      <c r="C310" s="114"/>
      <c r="D310" s="164">
        <f t="shared" si="31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159</v>
      </c>
      <c r="B311" s="9" t="s">
        <v>160</v>
      </c>
      <c r="C311" s="114"/>
      <c r="D311" s="164">
        <f t="shared" si="31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199</v>
      </c>
      <c r="B312" s="13" t="s">
        <v>200</v>
      </c>
      <c r="C312" s="114"/>
      <c r="D312" s="164">
        <f t="shared" si="31"/>
        <v>0</v>
      </c>
      <c r="E312" s="115"/>
      <c r="F312" s="115"/>
      <c r="G312" s="115"/>
    </row>
    <row r="313" spans="1:7" ht="14.25">
      <c r="A313" s="35" t="s">
        <v>209</v>
      </c>
      <c r="B313" s="13" t="s">
        <v>210</v>
      </c>
      <c r="C313" s="114"/>
      <c r="D313" s="164">
        <f t="shared" si="31"/>
        <v>0</v>
      </c>
      <c r="E313" s="115"/>
      <c r="F313" s="115"/>
      <c r="G313" s="115"/>
    </row>
    <row r="314" spans="1:7" ht="14.25">
      <c r="A314" s="26" t="s">
        <v>13</v>
      </c>
      <c r="B314" s="13" t="s">
        <v>218</v>
      </c>
      <c r="C314" s="114"/>
      <c r="D314" s="164">
        <f t="shared" si="31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138</v>
      </c>
      <c r="E315" s="102"/>
      <c r="F315" s="102"/>
      <c r="G315" s="102"/>
    </row>
    <row r="316" spans="1:7" ht="30">
      <c r="A316" s="10" t="s">
        <v>244</v>
      </c>
      <c r="B316" s="13"/>
      <c r="C316" s="102"/>
      <c r="D316" s="166" t="s">
        <v>138</v>
      </c>
      <c r="E316" s="102"/>
      <c r="F316" s="102"/>
      <c r="G316" s="102"/>
    </row>
    <row r="317" spans="1:7" ht="15">
      <c r="A317" s="10"/>
      <c r="B317" s="13"/>
      <c r="C317" s="102"/>
      <c r="D317" s="166" t="s">
        <v>138</v>
      </c>
      <c r="E317" s="102"/>
      <c r="F317" s="102"/>
      <c r="G317" s="102"/>
    </row>
    <row r="318" spans="1:7" ht="15">
      <c r="A318" s="10" t="s">
        <v>12</v>
      </c>
      <c r="B318" s="11"/>
      <c r="C318" s="102"/>
      <c r="D318" s="166" t="s">
        <v>138</v>
      </c>
      <c r="E318" s="102"/>
      <c r="F318" s="102"/>
      <c r="G318" s="102"/>
    </row>
    <row r="319" spans="1:7" ht="15">
      <c r="A319" s="14" t="s">
        <v>155</v>
      </c>
      <c r="B319" s="11" t="s">
        <v>142</v>
      </c>
      <c r="C319" s="126">
        <f>C320+C321</f>
        <v>40</v>
      </c>
      <c r="D319" s="164">
        <f aca="true" t="shared" si="32" ref="D319:D325">E319+F319+G319</f>
        <v>40</v>
      </c>
      <c r="E319" s="126">
        <f>E320+E321</f>
        <v>40</v>
      </c>
      <c r="F319" s="126">
        <f>F320+F321</f>
        <v>0</v>
      </c>
      <c r="G319" s="126">
        <f>G320+G321</f>
        <v>0</v>
      </c>
    </row>
    <row r="320" spans="1:7" ht="14.25">
      <c r="A320" s="15" t="s">
        <v>157</v>
      </c>
      <c r="B320" s="9" t="s">
        <v>158</v>
      </c>
      <c r="C320" s="114">
        <v>40</v>
      </c>
      <c r="D320" s="164">
        <f t="shared" si="32"/>
        <v>40</v>
      </c>
      <c r="E320" s="115">
        <v>40</v>
      </c>
      <c r="F320" s="115"/>
      <c r="G320" s="115"/>
    </row>
    <row r="321" spans="1:7" ht="14.25">
      <c r="A321" s="15" t="s">
        <v>159</v>
      </c>
      <c r="B321" s="9" t="s">
        <v>160</v>
      </c>
      <c r="C321" s="114"/>
      <c r="D321" s="164">
        <f t="shared" si="32"/>
        <v>0</v>
      </c>
      <c r="E321" s="115"/>
      <c r="F321" s="115"/>
      <c r="G321" s="115"/>
    </row>
    <row r="322" spans="1:7" ht="14.25">
      <c r="A322" s="26" t="s">
        <v>199</v>
      </c>
      <c r="B322" s="13" t="s">
        <v>200</v>
      </c>
      <c r="C322" s="114">
        <v>185</v>
      </c>
      <c r="D322" s="164">
        <f t="shared" si="32"/>
        <v>185</v>
      </c>
      <c r="E322" s="115">
        <v>185</v>
      </c>
      <c r="F322" s="115"/>
      <c r="G322" s="115"/>
    </row>
    <row r="323" spans="1:7" ht="14.25">
      <c r="A323" s="35" t="s">
        <v>225</v>
      </c>
      <c r="B323" s="13" t="s">
        <v>206</v>
      </c>
      <c r="C323" s="114">
        <v>22</v>
      </c>
      <c r="D323" s="164">
        <f t="shared" si="32"/>
        <v>22</v>
      </c>
      <c r="E323" s="115">
        <v>22</v>
      </c>
      <c r="F323" s="115"/>
      <c r="G323" s="115"/>
    </row>
    <row r="324" spans="1:7" ht="14.25">
      <c r="A324" s="35" t="s">
        <v>209</v>
      </c>
      <c r="B324" s="13" t="s">
        <v>210</v>
      </c>
      <c r="C324" s="114"/>
      <c r="D324" s="164">
        <f t="shared" si="32"/>
        <v>0</v>
      </c>
      <c r="E324" s="115"/>
      <c r="F324" s="115"/>
      <c r="G324" s="115"/>
    </row>
    <row r="325" spans="1:7" ht="14.25">
      <c r="A325" s="26" t="s">
        <v>13</v>
      </c>
      <c r="B325" s="13" t="s">
        <v>218</v>
      </c>
      <c r="C325" s="114">
        <v>6</v>
      </c>
      <c r="D325" s="164">
        <f t="shared" si="32"/>
        <v>6</v>
      </c>
      <c r="E325" s="115">
        <v>6</v>
      </c>
      <c r="F325" s="115"/>
      <c r="G325" s="115"/>
    </row>
    <row r="326" spans="1:7" ht="12.75">
      <c r="A326" s="26"/>
      <c r="B326" s="13"/>
      <c r="C326" s="102"/>
      <c r="D326" s="166" t="s">
        <v>138</v>
      </c>
      <c r="E326" s="102"/>
      <c r="F326" s="102"/>
      <c r="G326" s="102"/>
    </row>
    <row r="327" spans="1:7" ht="15">
      <c r="A327" s="10" t="s">
        <v>39</v>
      </c>
      <c r="B327" s="13"/>
      <c r="C327" s="102"/>
      <c r="D327" s="166" t="s">
        <v>138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138</v>
      </c>
      <c r="E328" s="102"/>
      <c r="F328" s="102"/>
      <c r="G328" s="102"/>
    </row>
    <row r="329" spans="1:7" ht="15">
      <c r="A329" s="10" t="s">
        <v>12</v>
      </c>
      <c r="B329" s="11"/>
      <c r="C329" s="102"/>
      <c r="D329" s="166" t="s">
        <v>138</v>
      </c>
      <c r="E329" s="102"/>
      <c r="F329" s="102"/>
      <c r="G329" s="102"/>
    </row>
    <row r="330" spans="1:7" ht="15">
      <c r="A330" s="14" t="s">
        <v>155</v>
      </c>
      <c r="B330" s="11" t="s">
        <v>142</v>
      </c>
      <c r="C330" s="126">
        <f>C331+C332</f>
        <v>0</v>
      </c>
      <c r="D330" s="164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157</v>
      </c>
      <c r="B331" s="9" t="s">
        <v>158</v>
      </c>
      <c r="C331" s="114"/>
      <c r="D331" s="164">
        <f t="shared" si="33"/>
        <v>0</v>
      </c>
      <c r="E331" s="115"/>
      <c r="F331" s="115"/>
      <c r="G331" s="115"/>
    </row>
    <row r="332" spans="1:7" ht="14.25">
      <c r="A332" s="15" t="s">
        <v>159</v>
      </c>
      <c r="B332" s="9" t="s">
        <v>160</v>
      </c>
      <c r="C332" s="114"/>
      <c r="D332" s="164">
        <f t="shared" si="33"/>
        <v>0</v>
      </c>
      <c r="E332" s="115"/>
      <c r="F332" s="115"/>
      <c r="G332" s="115"/>
    </row>
    <row r="333" spans="1:7" ht="14.25">
      <c r="A333" s="26" t="s">
        <v>199</v>
      </c>
      <c r="B333" s="13" t="s">
        <v>200</v>
      </c>
      <c r="C333" s="114"/>
      <c r="D333" s="164">
        <f t="shared" si="33"/>
        <v>0</v>
      </c>
      <c r="E333" s="115"/>
      <c r="F333" s="115"/>
      <c r="G333" s="115"/>
    </row>
    <row r="334" spans="1:7" ht="14.25">
      <c r="A334" s="111" t="s">
        <v>225</v>
      </c>
      <c r="B334" s="13" t="s">
        <v>206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209</v>
      </c>
      <c r="B335" s="13" t="s">
        <v>210</v>
      </c>
      <c r="C335" s="114"/>
      <c r="D335" s="164">
        <f t="shared" si="33"/>
        <v>0</v>
      </c>
      <c r="E335" s="115"/>
      <c r="F335" s="115"/>
      <c r="G335" s="115"/>
    </row>
    <row r="336" spans="1:7" ht="14.25">
      <c r="A336" s="26" t="s">
        <v>13</v>
      </c>
      <c r="B336" s="13" t="s">
        <v>218</v>
      </c>
      <c r="C336" s="114"/>
      <c r="D336" s="164">
        <f t="shared" si="33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138</v>
      </c>
      <c r="E337" s="102"/>
      <c r="F337" s="102"/>
      <c r="G337" s="102"/>
    </row>
    <row r="338" spans="1:7" ht="30">
      <c r="A338" s="10" t="s">
        <v>245</v>
      </c>
      <c r="B338" s="13"/>
      <c r="C338" s="102"/>
      <c r="D338" s="166" t="s">
        <v>138</v>
      </c>
      <c r="E338" s="102"/>
      <c r="F338" s="102"/>
      <c r="G338" s="102"/>
    </row>
    <row r="339" spans="1:7" ht="15">
      <c r="A339" s="10"/>
      <c r="B339" s="13"/>
      <c r="C339" s="102"/>
      <c r="D339" s="166" t="s">
        <v>138</v>
      </c>
      <c r="E339" s="102"/>
      <c r="F339" s="102"/>
      <c r="G339" s="102"/>
    </row>
    <row r="340" spans="1:7" ht="15">
      <c r="A340" s="10" t="s">
        <v>12</v>
      </c>
      <c r="B340" s="11"/>
      <c r="C340" s="102"/>
      <c r="D340" s="166" t="s">
        <v>138</v>
      </c>
      <c r="E340" s="102"/>
      <c r="F340" s="102"/>
      <c r="G340" s="102"/>
    </row>
    <row r="341" spans="1:7" ht="15">
      <c r="A341" s="14" t="s">
        <v>155</v>
      </c>
      <c r="B341" s="11" t="s">
        <v>142</v>
      </c>
      <c r="C341" s="126">
        <f>C342+C343</f>
        <v>0</v>
      </c>
      <c r="D341" s="164">
        <f aca="true" t="shared" si="34" ref="D341:D348">E341+F341+G341</f>
        <v>0</v>
      </c>
      <c r="E341" s="126">
        <f>E342+E343</f>
        <v>0</v>
      </c>
      <c r="F341" s="126">
        <f>F342+F343</f>
        <v>0</v>
      </c>
      <c r="G341" s="126">
        <f>G342+G343</f>
        <v>0</v>
      </c>
    </row>
    <row r="342" spans="1:7" ht="14.25">
      <c r="A342" s="15" t="s">
        <v>157</v>
      </c>
      <c r="B342" s="9" t="s">
        <v>158</v>
      </c>
      <c r="C342" s="114"/>
      <c r="D342" s="164">
        <f t="shared" si="34"/>
        <v>0</v>
      </c>
      <c r="E342" s="115"/>
      <c r="F342" s="115"/>
      <c r="G342" s="115"/>
    </row>
    <row r="343" spans="1:7" ht="14.25">
      <c r="A343" s="15" t="s">
        <v>159</v>
      </c>
      <c r="B343" s="9" t="s">
        <v>160</v>
      </c>
      <c r="C343" s="114"/>
      <c r="D343" s="164">
        <f t="shared" si="34"/>
        <v>0</v>
      </c>
      <c r="E343" s="115"/>
      <c r="F343" s="115"/>
      <c r="G343" s="115"/>
    </row>
    <row r="344" spans="1:7" ht="14.25">
      <c r="A344" s="26" t="s">
        <v>199</v>
      </c>
      <c r="B344" s="13" t="s">
        <v>200</v>
      </c>
      <c r="C344" s="114"/>
      <c r="D344" s="164">
        <f t="shared" si="34"/>
        <v>0</v>
      </c>
      <c r="E344" s="115"/>
      <c r="F344" s="115"/>
      <c r="G344" s="115"/>
    </row>
    <row r="345" spans="1:7" ht="14.25">
      <c r="A345" s="26" t="s">
        <v>201</v>
      </c>
      <c r="B345" s="13" t="s">
        <v>202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225</v>
      </c>
      <c r="B346" s="13" t="s">
        <v>206</v>
      </c>
      <c r="C346" s="114"/>
      <c r="D346" s="164">
        <f t="shared" si="34"/>
        <v>0</v>
      </c>
      <c r="E346" s="115"/>
      <c r="F346" s="115"/>
      <c r="G346" s="115"/>
    </row>
    <row r="347" spans="1:7" ht="14.25">
      <c r="A347" s="35" t="s">
        <v>209</v>
      </c>
      <c r="B347" s="13" t="s">
        <v>210</v>
      </c>
      <c r="C347" s="114"/>
      <c r="D347" s="164">
        <f t="shared" si="34"/>
        <v>0</v>
      </c>
      <c r="E347" s="115"/>
      <c r="F347" s="115"/>
      <c r="G347" s="115"/>
    </row>
    <row r="348" spans="1:7" ht="14.25">
      <c r="A348" s="26" t="s">
        <v>13</v>
      </c>
      <c r="B348" s="13" t="s">
        <v>218</v>
      </c>
      <c r="C348" s="114"/>
      <c r="D348" s="164">
        <f t="shared" si="34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138</v>
      </c>
      <c r="E349" s="102"/>
      <c r="F349" s="102"/>
      <c r="G349" s="102"/>
    </row>
    <row r="350" spans="1:7" ht="15">
      <c r="A350" s="10" t="s">
        <v>40</v>
      </c>
      <c r="B350" s="13"/>
      <c r="C350" s="102"/>
      <c r="D350" s="166" t="s">
        <v>138</v>
      </c>
      <c r="E350" s="102"/>
      <c r="F350" s="102"/>
      <c r="G350" s="102"/>
    </row>
    <row r="351" spans="1:7" ht="15">
      <c r="A351" s="10"/>
      <c r="B351" s="13"/>
      <c r="C351" s="102"/>
      <c r="D351" s="166" t="s">
        <v>138</v>
      </c>
      <c r="E351" s="102"/>
      <c r="F351" s="102"/>
      <c r="G351" s="102"/>
    </row>
    <row r="352" spans="1:7" ht="15">
      <c r="A352" s="10" t="s">
        <v>12</v>
      </c>
      <c r="B352" s="11"/>
      <c r="C352" s="102"/>
      <c r="D352" s="166" t="s">
        <v>138</v>
      </c>
      <c r="E352" s="102"/>
      <c r="F352" s="102"/>
      <c r="G352" s="102"/>
    </row>
    <row r="353" spans="1:7" ht="15">
      <c r="A353" s="14" t="s">
        <v>155</v>
      </c>
      <c r="B353" s="11" t="s">
        <v>142</v>
      </c>
      <c r="C353" s="126">
        <f>C354+C355</f>
        <v>0</v>
      </c>
      <c r="D353" s="164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157</v>
      </c>
      <c r="B354" s="9" t="s">
        <v>158</v>
      </c>
      <c r="C354" s="114"/>
      <c r="D354" s="164">
        <f t="shared" si="35"/>
        <v>0</v>
      </c>
      <c r="E354" s="115"/>
      <c r="F354" s="115"/>
      <c r="G354" s="115"/>
    </row>
    <row r="355" spans="1:7" ht="14.25">
      <c r="A355" s="15" t="s">
        <v>159</v>
      </c>
      <c r="B355" s="9" t="s">
        <v>160</v>
      </c>
      <c r="C355" s="114"/>
      <c r="D355" s="164">
        <f t="shared" si="35"/>
        <v>0</v>
      </c>
      <c r="E355" s="115"/>
      <c r="F355" s="115"/>
      <c r="G355" s="115"/>
    </row>
    <row r="356" spans="1:7" ht="14.25">
      <c r="A356" s="26" t="s">
        <v>201</v>
      </c>
      <c r="B356" s="13" t="s">
        <v>202</v>
      </c>
      <c r="C356" s="114"/>
      <c r="D356" s="164">
        <f t="shared" si="35"/>
        <v>0</v>
      </c>
      <c r="E356" s="115"/>
      <c r="F356" s="115"/>
      <c r="G356" s="115"/>
    </row>
    <row r="357" spans="1:7" ht="14.25">
      <c r="A357" s="35" t="s">
        <v>209</v>
      </c>
      <c r="B357" s="13" t="s">
        <v>210</v>
      </c>
      <c r="C357" s="114"/>
      <c r="D357" s="164">
        <f t="shared" si="35"/>
        <v>0</v>
      </c>
      <c r="E357" s="115"/>
      <c r="F357" s="115"/>
      <c r="G357" s="115"/>
    </row>
    <row r="358" spans="1:7" ht="14.25">
      <c r="A358" s="26" t="s">
        <v>13</v>
      </c>
      <c r="B358" s="13" t="s">
        <v>218</v>
      </c>
      <c r="C358" s="114"/>
      <c r="D358" s="164">
        <f t="shared" si="35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138</v>
      </c>
      <c r="E359" s="102"/>
      <c r="F359" s="102"/>
      <c r="G359" s="102"/>
    </row>
    <row r="360" spans="1:7" ht="15">
      <c r="A360" s="171" t="s">
        <v>235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12</v>
      </c>
      <c r="B362" s="11"/>
      <c r="C362" s="102"/>
      <c r="D362" s="166" t="s">
        <v>138</v>
      </c>
      <c r="E362" s="102"/>
      <c r="F362" s="102"/>
      <c r="G362" s="102"/>
    </row>
    <row r="363" spans="1:7" ht="15">
      <c r="A363" s="14" t="s">
        <v>155</v>
      </c>
      <c r="B363" s="11" t="s">
        <v>142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157</v>
      </c>
      <c r="B364" s="9" t="s">
        <v>158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159</v>
      </c>
      <c r="B365" s="9" t="s">
        <v>160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41</v>
      </c>
      <c r="B367" s="13"/>
      <c r="C367" s="102"/>
      <c r="D367" s="166" t="s">
        <v>138</v>
      </c>
      <c r="E367" s="102"/>
      <c r="F367" s="102"/>
      <c r="G367" s="102"/>
    </row>
    <row r="368" spans="1:7" ht="15">
      <c r="A368" s="10"/>
      <c r="B368" s="13"/>
      <c r="C368" s="102"/>
      <c r="D368" s="166" t="s">
        <v>138</v>
      </c>
      <c r="E368" s="102"/>
      <c r="F368" s="102"/>
      <c r="G368" s="102"/>
    </row>
    <row r="369" spans="1:7" ht="15">
      <c r="A369" s="10" t="s">
        <v>36</v>
      </c>
      <c r="B369" s="11"/>
      <c r="C369" s="102"/>
      <c r="D369" s="166" t="s">
        <v>138</v>
      </c>
      <c r="E369" s="102"/>
      <c r="F369" s="102"/>
      <c r="G369" s="102"/>
    </row>
    <row r="370" spans="1:7" ht="15">
      <c r="A370" s="14" t="s">
        <v>155</v>
      </c>
      <c r="B370" s="11" t="s">
        <v>142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157</v>
      </c>
      <c r="B371" s="9" t="s">
        <v>158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159</v>
      </c>
      <c r="B372" s="9" t="s">
        <v>160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13</v>
      </c>
      <c r="B373" s="13" t="s">
        <v>218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138</v>
      </c>
      <c r="E374" s="102"/>
      <c r="F374" s="102"/>
      <c r="G374" s="102"/>
    </row>
    <row r="375" spans="1:7" ht="15">
      <c r="A375" s="10" t="s">
        <v>248</v>
      </c>
      <c r="B375" s="13"/>
      <c r="C375" s="102"/>
      <c r="D375" s="166" t="s">
        <v>138</v>
      </c>
      <c r="E375" s="102"/>
      <c r="F375" s="102"/>
      <c r="G375" s="102"/>
    </row>
    <row r="376" spans="1:7" ht="15">
      <c r="A376" s="10"/>
      <c r="B376" s="13"/>
      <c r="C376" s="102"/>
      <c r="D376" s="166" t="s">
        <v>138</v>
      </c>
      <c r="E376" s="102"/>
      <c r="F376" s="102"/>
      <c r="G376" s="102"/>
    </row>
    <row r="377" spans="1:7" ht="15">
      <c r="A377" s="10" t="s">
        <v>12</v>
      </c>
      <c r="B377" s="11"/>
      <c r="C377" s="102"/>
      <c r="D377" s="166" t="s">
        <v>138</v>
      </c>
      <c r="E377" s="102"/>
      <c r="F377" s="102"/>
      <c r="G377" s="102"/>
    </row>
    <row r="378" spans="1:7" ht="15">
      <c r="A378" s="14" t="s">
        <v>155</v>
      </c>
      <c r="B378" s="11" t="s">
        <v>142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157</v>
      </c>
      <c r="B379" s="9" t="s">
        <v>158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159</v>
      </c>
      <c r="B380" s="9" t="s">
        <v>160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209</v>
      </c>
      <c r="B381" s="13" t="s">
        <v>210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13</v>
      </c>
      <c r="B382" s="13" t="s">
        <v>218</v>
      </c>
      <c r="C382" s="114"/>
      <c r="D382" s="164">
        <f>E382+F382+G382</f>
        <v>0</v>
      </c>
      <c r="E382" s="115"/>
      <c r="F382" s="115"/>
      <c r="G382" s="115"/>
    </row>
    <row r="383" spans="1:7" ht="12.75">
      <c r="A383" s="26"/>
      <c r="B383" s="13"/>
      <c r="C383" s="102"/>
      <c r="D383" s="166" t="s">
        <v>138</v>
      </c>
      <c r="E383" s="102"/>
      <c r="F383" s="102"/>
      <c r="G383" s="102"/>
    </row>
    <row r="384" spans="1:7" ht="15">
      <c r="A384" s="10" t="s">
        <v>251</v>
      </c>
      <c r="B384" s="13"/>
      <c r="C384" s="102"/>
      <c r="D384" s="166" t="s">
        <v>138</v>
      </c>
      <c r="E384" s="102"/>
      <c r="F384" s="102"/>
      <c r="G384" s="102"/>
    </row>
    <row r="385" spans="1:7" ht="15">
      <c r="A385" s="10"/>
      <c r="B385" s="13"/>
      <c r="C385" s="102"/>
      <c r="D385" s="166" t="s">
        <v>138</v>
      </c>
      <c r="E385" s="102"/>
      <c r="F385" s="102"/>
      <c r="G385" s="102"/>
    </row>
    <row r="386" spans="1:7" ht="15">
      <c r="A386" s="10" t="s">
        <v>12</v>
      </c>
      <c r="B386" s="11"/>
      <c r="C386" s="102"/>
      <c r="D386" s="166" t="s">
        <v>138</v>
      </c>
      <c r="E386" s="102"/>
      <c r="F386" s="102"/>
      <c r="G386" s="102"/>
    </row>
    <row r="387" spans="1:7" ht="15">
      <c r="A387" s="14" t="s">
        <v>155</v>
      </c>
      <c r="B387" s="11" t="s">
        <v>142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157</v>
      </c>
      <c r="B388" s="9" t="s">
        <v>158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159</v>
      </c>
      <c r="B389" s="9" t="s">
        <v>160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13</v>
      </c>
      <c r="B390" s="13" t="s">
        <v>218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138</v>
      </c>
      <c r="E391" s="102"/>
      <c r="F391" s="102"/>
      <c r="G391" s="102"/>
    </row>
    <row r="392" spans="1:7" ht="15">
      <c r="A392" s="170" t="s">
        <v>247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12</v>
      </c>
      <c r="B394" s="11"/>
      <c r="C394" s="102"/>
      <c r="D394" s="166" t="s">
        <v>138</v>
      </c>
      <c r="E394" s="102"/>
      <c r="F394" s="102"/>
      <c r="G394" s="102"/>
    </row>
    <row r="395" spans="1:7" ht="15">
      <c r="A395" s="14" t="s">
        <v>155</v>
      </c>
      <c r="B395" s="11" t="s">
        <v>142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157</v>
      </c>
      <c r="B396" s="9" t="s">
        <v>158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159</v>
      </c>
      <c r="B397" s="9" t="s">
        <v>160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13</v>
      </c>
      <c r="B398" s="13" t="s">
        <v>218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236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12</v>
      </c>
      <c r="B402" s="11"/>
      <c r="C402" s="102"/>
      <c r="D402" s="166" t="s">
        <v>138</v>
      </c>
      <c r="E402" s="102"/>
      <c r="F402" s="102"/>
      <c r="G402" s="102"/>
    </row>
    <row r="403" spans="1:7" ht="15">
      <c r="A403" s="14" t="s">
        <v>155</v>
      </c>
      <c r="B403" s="11" t="s">
        <v>142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157</v>
      </c>
      <c r="B404" s="9" t="s">
        <v>158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159</v>
      </c>
      <c r="B405" s="9" t="s">
        <v>160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13</v>
      </c>
      <c r="B406" s="13" t="s">
        <v>218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20</v>
      </c>
      <c r="B408" s="13"/>
      <c r="C408" s="102"/>
      <c r="D408" s="166" t="s">
        <v>138</v>
      </c>
      <c r="E408" s="102"/>
      <c r="F408" s="102"/>
      <c r="G408" s="102"/>
    </row>
    <row r="409" spans="1:7" ht="15">
      <c r="A409" s="10"/>
      <c r="B409" s="13"/>
      <c r="C409" s="102"/>
      <c r="D409" s="166" t="s">
        <v>138</v>
      </c>
      <c r="E409" s="102"/>
      <c r="F409" s="102"/>
      <c r="G409" s="102"/>
    </row>
    <row r="410" spans="1:7" ht="15">
      <c r="A410" s="10" t="s">
        <v>12</v>
      </c>
      <c r="B410" s="11"/>
      <c r="C410" s="102"/>
      <c r="D410" s="166" t="s">
        <v>138</v>
      </c>
      <c r="E410" s="102"/>
      <c r="F410" s="102"/>
      <c r="G410" s="102"/>
    </row>
    <row r="411" spans="1:7" ht="15">
      <c r="A411" s="14" t="s">
        <v>155</v>
      </c>
      <c r="B411" s="11" t="s">
        <v>142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157</v>
      </c>
      <c r="B412" s="9" t="s">
        <v>158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159</v>
      </c>
      <c r="B413" s="9" t="s">
        <v>160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138</v>
      </c>
      <c r="E414" s="102"/>
      <c r="F414" s="102"/>
      <c r="G414" s="102"/>
    </row>
    <row r="415" spans="1:7" ht="15">
      <c r="A415" s="10" t="s">
        <v>42</v>
      </c>
      <c r="B415" s="13"/>
      <c r="C415" s="102"/>
      <c r="D415" s="166" t="s">
        <v>138</v>
      </c>
      <c r="E415" s="102"/>
      <c r="F415" s="102"/>
      <c r="G415" s="102"/>
    </row>
    <row r="416" spans="1:7" ht="12.75">
      <c r="A416" s="26"/>
      <c r="B416" s="13" t="s">
        <v>138</v>
      </c>
      <c r="C416" s="102"/>
      <c r="D416" s="166" t="s">
        <v>138</v>
      </c>
      <c r="E416" s="102"/>
      <c r="F416" s="102"/>
      <c r="G416" s="102"/>
    </row>
    <row r="417" spans="1:7" ht="15">
      <c r="A417" s="10" t="s">
        <v>12</v>
      </c>
      <c r="B417" s="11"/>
      <c r="C417" s="102"/>
      <c r="D417" s="166" t="s">
        <v>138</v>
      </c>
      <c r="E417" s="102"/>
      <c r="F417" s="102"/>
      <c r="G417" s="102"/>
    </row>
    <row r="418" spans="1:7" ht="15">
      <c r="A418" s="14" t="s">
        <v>155</v>
      </c>
      <c r="B418" s="11" t="s">
        <v>142</v>
      </c>
      <c r="C418" s="126">
        <f>C419+C420</f>
        <v>0</v>
      </c>
      <c r="D418" s="164">
        <f>E418+F418+G418</f>
        <v>0</v>
      </c>
      <c r="E418" s="126">
        <f>E419+E420</f>
        <v>0</v>
      </c>
      <c r="F418" s="126">
        <f>F419+F420</f>
        <v>0</v>
      </c>
      <c r="G418" s="126">
        <f>G419+G420</f>
        <v>0</v>
      </c>
    </row>
    <row r="419" spans="1:7" ht="14.25">
      <c r="A419" s="15" t="s">
        <v>157</v>
      </c>
      <c r="B419" s="9" t="s">
        <v>158</v>
      </c>
      <c r="C419" s="114"/>
      <c r="D419" s="164">
        <f>E419+F419+G419</f>
        <v>0</v>
      </c>
      <c r="E419" s="115"/>
      <c r="F419" s="115"/>
      <c r="G419" s="115"/>
    </row>
    <row r="420" spans="1:7" ht="14.25">
      <c r="A420" s="15" t="s">
        <v>159</v>
      </c>
      <c r="B420" s="9" t="s">
        <v>160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217</v>
      </c>
      <c r="B421" s="13" t="s">
        <v>218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138</v>
      </c>
      <c r="E422" s="102"/>
      <c r="F422" s="102"/>
      <c r="G422" s="102"/>
    </row>
    <row r="423" spans="1:7" s="4" customFormat="1" ht="18">
      <c r="A423" s="38" t="s">
        <v>43</v>
      </c>
      <c r="B423" s="5"/>
      <c r="C423" s="102"/>
      <c r="D423" s="166" t="s">
        <v>138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138</v>
      </c>
      <c r="E424" s="103"/>
      <c r="F424" s="103"/>
      <c r="G424" s="103"/>
    </row>
    <row r="425" spans="1:7" ht="31.5">
      <c r="A425" s="66" t="s">
        <v>44</v>
      </c>
      <c r="B425" s="72"/>
      <c r="C425" s="102"/>
      <c r="D425" s="166" t="s">
        <v>138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138</v>
      </c>
      <c r="E426" s="102"/>
      <c r="F426" s="102"/>
      <c r="G426" s="102"/>
    </row>
    <row r="427" spans="1:7" ht="15">
      <c r="A427" s="67" t="s">
        <v>12</v>
      </c>
      <c r="B427" s="68"/>
      <c r="C427" s="102"/>
      <c r="D427" s="166" t="s">
        <v>138</v>
      </c>
      <c r="E427" s="102"/>
      <c r="F427" s="102"/>
      <c r="G427" s="102"/>
    </row>
    <row r="428" spans="1:7" ht="15">
      <c r="A428" s="80" t="s">
        <v>155</v>
      </c>
      <c r="B428" s="68" t="s">
        <v>142</v>
      </c>
      <c r="C428" s="126">
        <f>C429+C430</f>
        <v>2</v>
      </c>
      <c r="D428" s="164">
        <f aca="true" t="shared" si="36" ref="D428:D433">E428+F428+G428</f>
        <v>2</v>
      </c>
      <c r="E428" s="126">
        <f>E429+E430</f>
        <v>2</v>
      </c>
      <c r="F428" s="126">
        <f>F429+F430</f>
        <v>0</v>
      </c>
      <c r="G428" s="126">
        <f>G429+G430</f>
        <v>0</v>
      </c>
    </row>
    <row r="429" spans="1:7" ht="14.25">
      <c r="A429" s="108" t="s">
        <v>157</v>
      </c>
      <c r="B429" s="70" t="s">
        <v>158</v>
      </c>
      <c r="C429" s="132">
        <f>C439+C446+C456+C464+C471</f>
        <v>2</v>
      </c>
      <c r="D429" s="164">
        <f t="shared" si="36"/>
        <v>2</v>
      </c>
      <c r="E429" s="132">
        <f aca="true" t="shared" si="37" ref="E429:G430">E439+E446+E456+E464+E471</f>
        <v>2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159</v>
      </c>
      <c r="B430" s="70" t="s">
        <v>160</v>
      </c>
      <c r="C430" s="132">
        <f>C440+C447+C457+C465+C472</f>
        <v>0</v>
      </c>
      <c r="D430" s="164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193</v>
      </c>
      <c r="B431" s="72" t="s">
        <v>194</v>
      </c>
      <c r="C431" s="127">
        <f aca="true" t="shared" si="38" ref="C431:G432">C448</f>
        <v>0</v>
      </c>
      <c r="D431" s="164">
        <f t="shared" si="36"/>
        <v>0</v>
      </c>
      <c r="E431" s="127">
        <f t="shared" si="38"/>
        <v>0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195</v>
      </c>
      <c r="B432" s="72" t="s">
        <v>150</v>
      </c>
      <c r="C432" s="127">
        <f t="shared" si="38"/>
        <v>0</v>
      </c>
      <c r="D432" s="164">
        <f t="shared" si="36"/>
        <v>0</v>
      </c>
      <c r="E432" s="127">
        <f t="shared" si="38"/>
        <v>0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13</v>
      </c>
      <c r="B433" s="72" t="s">
        <v>218</v>
      </c>
      <c r="C433" s="127">
        <f>C450+C458+C473</f>
        <v>2</v>
      </c>
      <c r="D433" s="164">
        <f t="shared" si="36"/>
        <v>2</v>
      </c>
      <c r="E433" s="127">
        <f>E450+E458+E473</f>
        <v>2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138</v>
      </c>
      <c r="E434" s="102"/>
      <c r="F434" s="102"/>
      <c r="G434" s="102"/>
    </row>
    <row r="435" spans="1:7" ht="15">
      <c r="A435" s="10" t="s">
        <v>219</v>
      </c>
      <c r="B435" s="13"/>
      <c r="C435" s="102"/>
      <c r="D435" s="166" t="s">
        <v>138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138</v>
      </c>
      <c r="E436" s="102"/>
      <c r="F436" s="102"/>
      <c r="G436" s="102"/>
    </row>
    <row r="437" spans="1:7" ht="15">
      <c r="A437" s="14" t="s">
        <v>12</v>
      </c>
      <c r="B437" s="11"/>
      <c r="C437" s="102"/>
      <c r="D437" s="166" t="s">
        <v>138</v>
      </c>
      <c r="E437" s="102"/>
      <c r="F437" s="102"/>
      <c r="G437" s="102"/>
    </row>
    <row r="438" spans="1:7" ht="15">
      <c r="A438" s="14" t="s">
        <v>155</v>
      </c>
      <c r="B438" s="11" t="s">
        <v>142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157</v>
      </c>
      <c r="B439" s="9" t="s">
        <v>158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159</v>
      </c>
      <c r="B440" s="9" t="s">
        <v>160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138</v>
      </c>
      <c r="E441" s="102"/>
      <c r="F441" s="102"/>
      <c r="G441" s="102"/>
    </row>
    <row r="442" spans="1:7" ht="30">
      <c r="A442" s="110" t="s">
        <v>246</v>
      </c>
      <c r="B442" s="13"/>
      <c r="C442" s="102"/>
      <c r="D442" s="166" t="s">
        <v>138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138</v>
      </c>
      <c r="E443" s="102"/>
      <c r="F443" s="102"/>
      <c r="G443" s="102"/>
    </row>
    <row r="444" spans="1:7" ht="15">
      <c r="A444" s="10" t="s">
        <v>12</v>
      </c>
      <c r="B444" s="11"/>
      <c r="C444" s="102"/>
      <c r="D444" s="166" t="s">
        <v>138</v>
      </c>
      <c r="E444" s="102"/>
      <c r="F444" s="102"/>
      <c r="G444" s="102"/>
    </row>
    <row r="445" spans="1:7" ht="15">
      <c r="A445" s="14" t="s">
        <v>155</v>
      </c>
      <c r="B445" s="11" t="s">
        <v>142</v>
      </c>
      <c r="C445" s="126">
        <f>C446+C447</f>
        <v>0</v>
      </c>
      <c r="D445" s="164">
        <f aca="true" t="shared" si="39" ref="D445:D450">E445+F445+G445</f>
        <v>0</v>
      </c>
      <c r="E445" s="126">
        <f>E446+E447</f>
        <v>0</v>
      </c>
      <c r="F445" s="126">
        <f>F446+F447</f>
        <v>0</v>
      </c>
      <c r="G445" s="126">
        <f>G446+G447</f>
        <v>0</v>
      </c>
    </row>
    <row r="446" spans="1:7" ht="14.25">
      <c r="A446" s="15" t="s">
        <v>157</v>
      </c>
      <c r="B446" s="9" t="s">
        <v>158</v>
      </c>
      <c r="C446" s="114"/>
      <c r="D446" s="164">
        <f t="shared" si="39"/>
        <v>0</v>
      </c>
      <c r="E446" s="115"/>
      <c r="F446" s="115"/>
      <c r="G446" s="115"/>
    </row>
    <row r="447" spans="1:7" ht="14.25">
      <c r="A447" s="15" t="s">
        <v>159</v>
      </c>
      <c r="B447" s="9" t="s">
        <v>160</v>
      </c>
      <c r="C447" s="114"/>
      <c r="D447" s="164">
        <f t="shared" si="39"/>
        <v>0</v>
      </c>
      <c r="E447" s="115"/>
      <c r="F447" s="115"/>
      <c r="G447" s="115"/>
    </row>
    <row r="448" spans="1:7" ht="12.75">
      <c r="A448" s="111" t="s">
        <v>193</v>
      </c>
      <c r="B448" s="13" t="s">
        <v>194</v>
      </c>
      <c r="C448" s="114"/>
      <c r="D448" s="164">
        <f t="shared" si="39"/>
        <v>0</v>
      </c>
      <c r="E448" s="114"/>
      <c r="F448" s="114"/>
      <c r="G448" s="114"/>
    </row>
    <row r="449" spans="1:7" ht="12.75">
      <c r="A449" s="111" t="s">
        <v>195</v>
      </c>
      <c r="B449" s="13" t="s">
        <v>150</v>
      </c>
      <c r="C449" s="114"/>
      <c r="D449" s="164">
        <f t="shared" si="39"/>
        <v>0</v>
      </c>
      <c r="E449" s="114"/>
      <c r="F449" s="114"/>
      <c r="G449" s="114"/>
    </row>
    <row r="450" spans="1:7" ht="12.75">
      <c r="A450" s="26" t="s">
        <v>13</v>
      </c>
      <c r="B450" s="13" t="s">
        <v>218</v>
      </c>
      <c r="C450" s="114"/>
      <c r="D450" s="164">
        <f t="shared" si="39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138</v>
      </c>
      <c r="E451" s="102"/>
      <c r="F451" s="102"/>
      <c r="G451" s="102"/>
    </row>
    <row r="452" spans="1:7" s="155" customFormat="1" ht="15">
      <c r="A452" s="14" t="s">
        <v>45</v>
      </c>
      <c r="B452" s="13"/>
      <c r="C452" s="102"/>
      <c r="D452" s="166" t="s">
        <v>138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138</v>
      </c>
      <c r="E453" s="102"/>
      <c r="F453" s="102"/>
      <c r="G453" s="102"/>
    </row>
    <row r="454" spans="1:7" ht="15">
      <c r="A454" s="10" t="s">
        <v>12</v>
      </c>
      <c r="B454" s="11"/>
      <c r="C454" s="102"/>
      <c r="D454" s="166" t="s">
        <v>138</v>
      </c>
      <c r="E454" s="102"/>
      <c r="F454" s="102"/>
      <c r="G454" s="102"/>
    </row>
    <row r="455" spans="1:7" ht="15">
      <c r="A455" s="14" t="s">
        <v>155</v>
      </c>
      <c r="B455" s="11" t="s">
        <v>142</v>
      </c>
      <c r="C455" s="126">
        <f>C456+C457</f>
        <v>2</v>
      </c>
      <c r="D455" s="164">
        <f>E455+F455+G455</f>
        <v>2</v>
      </c>
      <c r="E455" s="126">
        <f>E456+E457</f>
        <v>2</v>
      </c>
      <c r="F455" s="126">
        <f>F456+F457</f>
        <v>0</v>
      </c>
      <c r="G455" s="126">
        <f>G456+G457</f>
        <v>0</v>
      </c>
    </row>
    <row r="456" spans="1:7" ht="14.25">
      <c r="A456" s="15" t="s">
        <v>157</v>
      </c>
      <c r="B456" s="9" t="s">
        <v>158</v>
      </c>
      <c r="C456" s="114">
        <v>2</v>
      </c>
      <c r="D456" s="164">
        <f>E456+F456+G456</f>
        <v>2</v>
      </c>
      <c r="E456" s="115">
        <v>2</v>
      </c>
      <c r="F456" s="115"/>
      <c r="G456" s="115"/>
    </row>
    <row r="457" spans="1:7" ht="17.25" customHeight="1">
      <c r="A457" s="15" t="s">
        <v>159</v>
      </c>
      <c r="B457" s="9" t="s">
        <v>160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13</v>
      </c>
      <c r="B458" s="6" t="s">
        <v>218</v>
      </c>
      <c r="C458" s="114">
        <v>2</v>
      </c>
      <c r="D458" s="164">
        <f>E458+F458+G458</f>
        <v>2</v>
      </c>
      <c r="E458" s="114">
        <v>2</v>
      </c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20</v>
      </c>
      <c r="B460" s="13"/>
      <c r="C460" s="102"/>
      <c r="D460" s="166" t="s">
        <v>138</v>
      </c>
      <c r="E460" s="102"/>
      <c r="F460" s="102"/>
      <c r="G460" s="102"/>
    </row>
    <row r="461" spans="1:7" ht="15">
      <c r="A461" s="10"/>
      <c r="B461" s="13"/>
      <c r="C461" s="102"/>
      <c r="D461" s="166" t="s">
        <v>138</v>
      </c>
      <c r="E461" s="102"/>
      <c r="F461" s="102"/>
      <c r="G461" s="102"/>
    </row>
    <row r="462" spans="1:7" ht="15">
      <c r="A462" s="10" t="s">
        <v>12</v>
      </c>
      <c r="B462" s="11"/>
      <c r="C462" s="102"/>
      <c r="D462" s="166" t="s">
        <v>138</v>
      </c>
      <c r="E462" s="102"/>
      <c r="F462" s="102"/>
      <c r="G462" s="102"/>
    </row>
    <row r="463" spans="1:7" ht="15">
      <c r="A463" s="14" t="s">
        <v>155</v>
      </c>
      <c r="B463" s="11" t="s">
        <v>142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157</v>
      </c>
      <c r="B464" s="9" t="s">
        <v>158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159</v>
      </c>
      <c r="B465" s="9" t="s">
        <v>160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138</v>
      </c>
      <c r="E466" s="102"/>
      <c r="F466" s="102"/>
      <c r="G466" s="102"/>
    </row>
    <row r="467" spans="1:7" ht="15">
      <c r="A467" s="10" t="s">
        <v>46</v>
      </c>
      <c r="B467" s="13"/>
      <c r="C467" s="102"/>
      <c r="D467" s="166" t="s">
        <v>138</v>
      </c>
      <c r="E467" s="102"/>
      <c r="F467" s="102"/>
      <c r="G467" s="102"/>
    </row>
    <row r="468" spans="1:7" ht="15">
      <c r="A468" s="10"/>
      <c r="B468" s="13"/>
      <c r="C468" s="102"/>
      <c r="D468" s="166" t="s">
        <v>138</v>
      </c>
      <c r="E468" s="102"/>
      <c r="F468" s="102"/>
      <c r="G468" s="102"/>
    </row>
    <row r="469" spans="1:7" ht="15">
      <c r="A469" s="10" t="s">
        <v>12</v>
      </c>
      <c r="B469" s="11"/>
      <c r="C469" s="102"/>
      <c r="D469" s="166" t="s">
        <v>138</v>
      </c>
      <c r="E469" s="102"/>
      <c r="F469" s="102"/>
      <c r="G469" s="102"/>
    </row>
    <row r="470" spans="1:7" ht="15">
      <c r="A470" s="14" t="s">
        <v>155</v>
      </c>
      <c r="B470" s="11" t="s">
        <v>142</v>
      </c>
      <c r="C470" s="126">
        <f>C471+C472</f>
        <v>0</v>
      </c>
      <c r="D470" s="164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7" ht="14.25">
      <c r="A471" s="15" t="s">
        <v>157</v>
      </c>
      <c r="B471" s="9" t="s">
        <v>158</v>
      </c>
      <c r="C471" s="114"/>
      <c r="D471" s="164">
        <f>E471+F471+G471</f>
        <v>0</v>
      </c>
      <c r="E471" s="115"/>
      <c r="F471" s="115"/>
      <c r="G471" s="115"/>
    </row>
    <row r="472" spans="1:7" ht="14.25">
      <c r="A472" s="15" t="s">
        <v>159</v>
      </c>
      <c r="B472" s="9" t="s">
        <v>160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13</v>
      </c>
      <c r="B473" s="13" t="s">
        <v>218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138</v>
      </c>
      <c r="E474" s="102"/>
      <c r="F474" s="102"/>
      <c r="G474" s="102"/>
    </row>
    <row r="475" spans="1:7" s="4" customFormat="1" ht="18">
      <c r="A475" s="62" t="s">
        <v>47</v>
      </c>
      <c r="B475" s="5"/>
      <c r="C475" s="102"/>
      <c r="D475" s="166" t="s">
        <v>138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138</v>
      </c>
      <c r="E476" s="103"/>
      <c r="F476" s="103"/>
      <c r="G476" s="103"/>
    </row>
    <row r="477" spans="1:7" ht="17.25" customHeight="1">
      <c r="A477" s="66" t="s">
        <v>48</v>
      </c>
      <c r="B477" s="81"/>
      <c r="C477" s="102"/>
      <c r="D477" s="166" t="s">
        <v>138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138</v>
      </c>
      <c r="E478" s="102"/>
      <c r="F478" s="102"/>
      <c r="G478" s="102"/>
    </row>
    <row r="479" spans="1:7" ht="15">
      <c r="A479" s="67" t="s">
        <v>12</v>
      </c>
      <c r="B479" s="68"/>
      <c r="C479" s="102"/>
      <c r="D479" s="166" t="s">
        <v>138</v>
      </c>
      <c r="E479" s="102"/>
      <c r="F479" s="102"/>
      <c r="G479" s="102"/>
    </row>
    <row r="480" spans="1:7" ht="15">
      <c r="A480" s="80" t="s">
        <v>155</v>
      </c>
      <c r="B480" s="68" t="s">
        <v>142</v>
      </c>
      <c r="C480" s="126">
        <f>C481+C482</f>
        <v>25</v>
      </c>
      <c r="D480" s="164">
        <f aca="true" t="shared" si="40" ref="D480:D488">E480+F480+G480</f>
        <v>25</v>
      </c>
      <c r="E480" s="126">
        <f>E481+E482</f>
        <v>21</v>
      </c>
      <c r="F480" s="126">
        <f>F481+F482</f>
        <v>4</v>
      </c>
      <c r="G480" s="126">
        <f>G481+G482</f>
        <v>0</v>
      </c>
    </row>
    <row r="481" spans="1:7" ht="14.25">
      <c r="A481" s="108" t="s">
        <v>157</v>
      </c>
      <c r="B481" s="70" t="s">
        <v>158</v>
      </c>
      <c r="C481" s="132">
        <f aca="true" t="shared" si="41" ref="C481:G488">C495</f>
        <v>25</v>
      </c>
      <c r="D481" s="164">
        <f t="shared" si="40"/>
        <v>25</v>
      </c>
      <c r="E481" s="132">
        <f t="shared" si="41"/>
        <v>21</v>
      </c>
      <c r="F481" s="132">
        <f t="shared" si="41"/>
        <v>4</v>
      </c>
      <c r="G481" s="132">
        <f t="shared" si="41"/>
        <v>0</v>
      </c>
    </row>
    <row r="482" spans="1:7" ht="14.25">
      <c r="A482" s="108" t="s">
        <v>159</v>
      </c>
      <c r="B482" s="70" t="s">
        <v>160</v>
      </c>
      <c r="C482" s="132">
        <f t="shared" si="41"/>
        <v>0</v>
      </c>
      <c r="D482" s="164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189</v>
      </c>
      <c r="B483" s="72" t="s">
        <v>190</v>
      </c>
      <c r="C483" s="132">
        <f t="shared" si="41"/>
        <v>50</v>
      </c>
      <c r="D483" s="164">
        <f t="shared" si="40"/>
        <v>50</v>
      </c>
      <c r="E483" s="132">
        <f t="shared" si="41"/>
        <v>50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191</v>
      </c>
      <c r="B484" s="72" t="s">
        <v>192</v>
      </c>
      <c r="C484" s="132">
        <f t="shared" si="41"/>
        <v>0</v>
      </c>
      <c r="D484" s="164">
        <f t="shared" si="40"/>
        <v>0</v>
      </c>
      <c r="E484" s="132">
        <f t="shared" si="41"/>
        <v>0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196</v>
      </c>
      <c r="B485" s="72" t="s">
        <v>151</v>
      </c>
      <c r="C485" s="132">
        <f t="shared" si="41"/>
        <v>0</v>
      </c>
      <c r="D485" s="164">
        <f t="shared" si="40"/>
        <v>0</v>
      </c>
      <c r="E485" s="132">
        <f t="shared" si="41"/>
        <v>0</v>
      </c>
      <c r="F485" s="132">
        <f t="shared" si="41"/>
        <v>0</v>
      </c>
      <c r="G485" s="132">
        <f t="shared" si="41"/>
        <v>0</v>
      </c>
    </row>
    <row r="486" spans="1:7" ht="14.25">
      <c r="A486" s="71" t="s">
        <v>205</v>
      </c>
      <c r="B486" s="72" t="s">
        <v>206</v>
      </c>
      <c r="C486" s="132">
        <f t="shared" si="41"/>
        <v>0</v>
      </c>
      <c r="D486" s="164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7" s="155" customFormat="1" ht="25.5">
      <c r="A487" s="79" t="s">
        <v>211</v>
      </c>
      <c r="B487" s="72" t="s">
        <v>212</v>
      </c>
      <c r="C487" s="132">
        <f t="shared" si="41"/>
        <v>0</v>
      </c>
      <c r="D487" s="164">
        <f t="shared" si="40"/>
        <v>0</v>
      </c>
      <c r="E487" s="132">
        <f t="shared" si="41"/>
        <v>0</v>
      </c>
      <c r="F487" s="132">
        <f t="shared" si="41"/>
        <v>0</v>
      </c>
      <c r="G487" s="132">
        <f t="shared" si="41"/>
        <v>0</v>
      </c>
    </row>
    <row r="488" spans="1:7" ht="14.25">
      <c r="A488" s="71" t="s">
        <v>217</v>
      </c>
      <c r="B488" s="72" t="s">
        <v>218</v>
      </c>
      <c r="C488" s="132">
        <f>C502</f>
        <v>10</v>
      </c>
      <c r="D488" s="164">
        <f t="shared" si="40"/>
        <v>10</v>
      </c>
      <c r="E488" s="132">
        <f t="shared" si="41"/>
        <v>8</v>
      </c>
      <c r="F488" s="132">
        <f t="shared" si="41"/>
        <v>2</v>
      </c>
      <c r="G488" s="132">
        <f t="shared" si="41"/>
        <v>0</v>
      </c>
    </row>
    <row r="489" spans="1:7" ht="12.75">
      <c r="A489" s="26"/>
      <c r="B489" s="13"/>
      <c r="C489" s="102"/>
      <c r="D489" s="166" t="s">
        <v>138</v>
      </c>
      <c r="E489" s="102"/>
      <c r="F489" s="102"/>
      <c r="G489" s="102"/>
    </row>
    <row r="490" spans="1:7" ht="15.75" customHeight="1">
      <c r="A490" s="83" t="s">
        <v>49</v>
      </c>
      <c r="B490" s="84"/>
      <c r="C490" s="102"/>
      <c r="D490" s="166" t="s">
        <v>138</v>
      </c>
      <c r="E490" s="102"/>
      <c r="F490" s="102"/>
      <c r="G490" s="102"/>
    </row>
    <row r="491" spans="1:7" ht="15.75">
      <c r="A491" s="83" t="s">
        <v>50</v>
      </c>
      <c r="B491" s="84"/>
      <c r="C491" s="102"/>
      <c r="D491" s="166" t="s">
        <v>138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138</v>
      </c>
      <c r="E492" s="102"/>
      <c r="F492" s="102"/>
      <c r="G492" s="102"/>
    </row>
    <row r="493" spans="1:7" ht="15">
      <c r="A493" s="85" t="s">
        <v>12</v>
      </c>
      <c r="B493" s="86"/>
      <c r="C493" s="102"/>
      <c r="D493" s="166" t="s">
        <v>138</v>
      </c>
      <c r="E493" s="102"/>
      <c r="F493" s="102"/>
      <c r="G493" s="102"/>
    </row>
    <row r="494" spans="1:7" ht="15">
      <c r="A494" s="85" t="s">
        <v>155</v>
      </c>
      <c r="B494" s="86" t="s">
        <v>142</v>
      </c>
      <c r="C494" s="126">
        <f>C495+C496</f>
        <v>25</v>
      </c>
      <c r="D494" s="164">
        <f aca="true" t="shared" si="42" ref="D494:D502">E494+F494+G494</f>
        <v>25</v>
      </c>
      <c r="E494" s="126">
        <f>E495+E496</f>
        <v>21</v>
      </c>
      <c r="F494" s="126">
        <f>F495+F496</f>
        <v>4</v>
      </c>
      <c r="G494" s="126">
        <f>G495+G496</f>
        <v>0</v>
      </c>
    </row>
    <row r="495" spans="1:7" ht="14.25">
      <c r="A495" s="93" t="s">
        <v>157</v>
      </c>
      <c r="B495" s="88" t="s">
        <v>158</v>
      </c>
      <c r="C495" s="128">
        <f aca="true" t="shared" si="43" ref="C495:G496">C512+C521+C529+C538+C547+C556+C565+C574+C582+C589+C598+C607+C617+C626+C636+C645+C654+C663+C672+C681+C690+C699+C706+C713+C721</f>
        <v>25</v>
      </c>
      <c r="D495" s="164">
        <f t="shared" si="42"/>
        <v>25</v>
      </c>
      <c r="E495" s="128">
        <f t="shared" si="43"/>
        <v>21</v>
      </c>
      <c r="F495" s="128">
        <f t="shared" si="43"/>
        <v>4</v>
      </c>
      <c r="G495" s="128">
        <f t="shared" si="43"/>
        <v>0</v>
      </c>
    </row>
    <row r="496" spans="1:7" ht="14.25">
      <c r="A496" s="93" t="s">
        <v>159</v>
      </c>
      <c r="B496" s="88" t="s">
        <v>160</v>
      </c>
      <c r="C496" s="128">
        <f t="shared" si="43"/>
        <v>0</v>
      </c>
      <c r="D496" s="164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189</v>
      </c>
      <c r="B497" s="90" t="s">
        <v>190</v>
      </c>
      <c r="C497" s="128">
        <f>C531+C540+C549+C558+C567+C591+C600+C609+C628+C647+C656+C665+C674+C683+C692+C723</f>
        <v>50</v>
      </c>
      <c r="D497" s="164">
        <f t="shared" si="42"/>
        <v>50</v>
      </c>
      <c r="E497" s="128">
        <f>E531+E540+E549+E558+E567+E591+E600+E609+E628+E647+E656+E665+E674+E683+E692+E723</f>
        <v>50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191</v>
      </c>
      <c r="B498" s="90" t="s">
        <v>192</v>
      </c>
      <c r="C498" s="128">
        <f>C610+C619+C638</f>
        <v>0</v>
      </c>
      <c r="D498" s="164">
        <f t="shared" si="42"/>
        <v>0</v>
      </c>
      <c r="E498" s="128">
        <f>E610+E619+E638</f>
        <v>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196</v>
      </c>
      <c r="B499" s="90" t="s">
        <v>151</v>
      </c>
      <c r="C499" s="127">
        <f>C514</f>
        <v>0</v>
      </c>
      <c r="D499" s="164">
        <f t="shared" si="42"/>
        <v>0</v>
      </c>
      <c r="E499" s="127">
        <f>E514</f>
        <v>0</v>
      </c>
      <c r="F499" s="127">
        <f>F514</f>
        <v>0</v>
      </c>
      <c r="G499" s="127">
        <f>G514</f>
        <v>0</v>
      </c>
    </row>
    <row r="500" spans="1:7" ht="12.75">
      <c r="A500" s="89" t="s">
        <v>205</v>
      </c>
      <c r="B500" s="90" t="s">
        <v>206</v>
      </c>
      <c r="C500" s="127">
        <f>C629</f>
        <v>0</v>
      </c>
      <c r="D500" s="164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211</v>
      </c>
      <c r="B501" s="90" t="s">
        <v>212</v>
      </c>
      <c r="C501" s="127">
        <f>C724</f>
        <v>0</v>
      </c>
      <c r="D501" s="164">
        <f t="shared" si="42"/>
        <v>0</v>
      </c>
      <c r="E501" s="127">
        <f>E724</f>
        <v>0</v>
      </c>
      <c r="F501" s="127">
        <f>F724</f>
        <v>0</v>
      </c>
      <c r="G501" s="127">
        <f>G724</f>
        <v>0</v>
      </c>
    </row>
    <row r="502" spans="1:7" ht="12.75">
      <c r="A502" s="89" t="s">
        <v>217</v>
      </c>
      <c r="B502" s="90" t="s">
        <v>218</v>
      </c>
      <c r="C502" s="127">
        <f>C515+C523+C532+C541+C550+C559+C568+C576+C592+C601+C611+C620+C630+C639+C648+C657+C666+C675+C684+C693+C725</f>
        <v>10</v>
      </c>
      <c r="D502" s="164">
        <f t="shared" si="42"/>
        <v>10</v>
      </c>
      <c r="E502" s="127">
        <f>E515+E523+E532+E541+E550+E559+E568+E576+E592+E601+E611+E620+E630+E639+E648+E657+E666+E675+E684+E693+E725</f>
        <v>8</v>
      </c>
      <c r="F502" s="127">
        <f>F515+F523+F532+F541+F550+F559+F568+F576+F592+F601+F611+F620+F630+F639+F648+F657+F666+F675+F684+F693+F725</f>
        <v>2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138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138</v>
      </c>
      <c r="E504" s="102"/>
      <c r="F504" s="102"/>
      <c r="G504" s="102"/>
    </row>
    <row r="505" spans="1:7" ht="31.5">
      <c r="A505" s="82" t="s">
        <v>51</v>
      </c>
      <c r="B505" s="31"/>
      <c r="C505" s="102"/>
      <c r="D505" s="166" t="s">
        <v>138</v>
      </c>
      <c r="E505" s="102"/>
      <c r="F505" s="102"/>
      <c r="G505" s="102"/>
    </row>
    <row r="506" spans="1:7" ht="15.75">
      <c r="A506" s="82" t="s">
        <v>52</v>
      </c>
      <c r="B506" s="31"/>
      <c r="C506" s="102"/>
      <c r="D506" s="166" t="s">
        <v>138</v>
      </c>
      <c r="E506" s="102"/>
      <c r="F506" s="102"/>
      <c r="G506" s="102"/>
    </row>
    <row r="507" spans="1:7" ht="15">
      <c r="A507" s="10"/>
      <c r="B507" s="31"/>
      <c r="C507" s="102"/>
      <c r="D507" s="166" t="s">
        <v>138</v>
      </c>
      <c r="E507" s="102"/>
      <c r="F507" s="102"/>
      <c r="G507" s="102"/>
    </row>
    <row r="508" spans="1:7" ht="15">
      <c r="A508" s="10" t="s">
        <v>53</v>
      </c>
      <c r="B508" s="13"/>
      <c r="C508" s="102"/>
      <c r="D508" s="166" t="s">
        <v>138</v>
      </c>
      <c r="E508" s="102"/>
      <c r="F508" s="102"/>
      <c r="G508" s="102"/>
    </row>
    <row r="509" spans="1:7" ht="15">
      <c r="A509" s="10"/>
      <c r="B509" s="13"/>
      <c r="C509" s="102"/>
      <c r="D509" s="166" t="s">
        <v>138</v>
      </c>
      <c r="E509" s="102"/>
      <c r="F509" s="102"/>
      <c r="G509" s="102"/>
    </row>
    <row r="510" spans="1:7" ht="15">
      <c r="A510" s="10" t="s">
        <v>36</v>
      </c>
      <c r="B510" s="11"/>
      <c r="C510" s="102"/>
      <c r="D510" s="166" t="s">
        <v>138</v>
      </c>
      <c r="E510" s="102"/>
      <c r="F510" s="102"/>
      <c r="G510" s="102"/>
    </row>
    <row r="511" spans="1:7" ht="15">
      <c r="A511" s="10" t="s">
        <v>155</v>
      </c>
      <c r="B511" s="11" t="s">
        <v>142</v>
      </c>
      <c r="C511" s="126">
        <f>C512+C513</f>
        <v>0</v>
      </c>
      <c r="D511" s="164">
        <f>E511+F511+G511</f>
        <v>0</v>
      </c>
      <c r="E511" s="126">
        <f>E512+E513</f>
        <v>0</v>
      </c>
      <c r="F511" s="126">
        <f>F512+F513</f>
        <v>0</v>
      </c>
      <c r="G511" s="126">
        <f>G512+G513</f>
        <v>0</v>
      </c>
    </row>
    <row r="512" spans="1:7" ht="14.25">
      <c r="A512" s="15" t="s">
        <v>157</v>
      </c>
      <c r="B512" s="9" t="s">
        <v>158</v>
      </c>
      <c r="C512" s="114"/>
      <c r="D512" s="164">
        <f>E512+F512+G512</f>
        <v>0</v>
      </c>
      <c r="E512" s="115"/>
      <c r="F512" s="115"/>
      <c r="G512" s="115"/>
    </row>
    <row r="513" spans="1:7" ht="14.25">
      <c r="A513" s="15" t="s">
        <v>159</v>
      </c>
      <c r="B513" s="9" t="s">
        <v>160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196</v>
      </c>
      <c r="B514" s="13" t="s">
        <v>151</v>
      </c>
      <c r="C514" s="114"/>
      <c r="D514" s="164">
        <f>E514+F514+G514</f>
        <v>0</v>
      </c>
      <c r="E514" s="115"/>
      <c r="F514" s="115"/>
      <c r="G514" s="115"/>
    </row>
    <row r="515" spans="1:7" ht="14.25">
      <c r="A515" s="26" t="s">
        <v>13</v>
      </c>
      <c r="B515" s="13" t="s">
        <v>218</v>
      </c>
      <c r="C515" s="114"/>
      <c r="D515" s="164">
        <f>E515+F515+G515</f>
        <v>0</v>
      </c>
      <c r="E515" s="115"/>
      <c r="F515" s="115"/>
      <c r="G515" s="115"/>
    </row>
    <row r="516" spans="1:7" ht="12.75">
      <c r="A516" s="26"/>
      <c r="B516" s="13"/>
      <c r="C516" s="102"/>
      <c r="D516" s="166" t="s">
        <v>138</v>
      </c>
      <c r="E516" s="102"/>
      <c r="F516" s="102"/>
      <c r="G516" s="102"/>
    </row>
    <row r="517" spans="1:7" ht="15">
      <c r="A517" s="10" t="s">
        <v>54</v>
      </c>
      <c r="B517" s="13"/>
      <c r="C517" s="102"/>
      <c r="D517" s="166" t="s">
        <v>138</v>
      </c>
      <c r="E517" s="102"/>
      <c r="F517" s="102"/>
      <c r="G517" s="102"/>
    </row>
    <row r="518" spans="1:7" ht="15">
      <c r="A518" s="10"/>
      <c r="B518" s="13"/>
      <c r="C518" s="102"/>
      <c r="D518" s="166" t="s">
        <v>138</v>
      </c>
      <c r="E518" s="102"/>
      <c r="F518" s="102"/>
      <c r="G518" s="102"/>
    </row>
    <row r="519" spans="1:7" ht="15">
      <c r="A519" s="10" t="s">
        <v>36</v>
      </c>
      <c r="B519" s="11"/>
      <c r="C519" s="102"/>
      <c r="D519" s="166" t="s">
        <v>138</v>
      </c>
      <c r="E519" s="102"/>
      <c r="F519" s="102"/>
      <c r="G519" s="102"/>
    </row>
    <row r="520" spans="1:7" ht="15">
      <c r="A520" s="10" t="s">
        <v>155</v>
      </c>
      <c r="B520" s="11" t="s">
        <v>142</v>
      </c>
      <c r="C520" s="126">
        <f>C521+C522</f>
        <v>0</v>
      </c>
      <c r="D520" s="164">
        <f>E520+F520+G520</f>
        <v>0</v>
      </c>
      <c r="E520" s="126">
        <f>E521+E522</f>
        <v>0</v>
      </c>
      <c r="F520" s="126">
        <f>F521+F522</f>
        <v>0</v>
      </c>
      <c r="G520" s="126">
        <f>G521+G522</f>
        <v>0</v>
      </c>
    </row>
    <row r="521" spans="1:7" ht="14.25">
      <c r="A521" s="15" t="s">
        <v>157</v>
      </c>
      <c r="B521" s="9" t="s">
        <v>158</v>
      </c>
      <c r="C521" s="114"/>
      <c r="D521" s="164">
        <f>E521+F521+G521</f>
        <v>0</v>
      </c>
      <c r="E521" s="115"/>
      <c r="F521" s="115"/>
      <c r="G521" s="115"/>
    </row>
    <row r="522" spans="1:7" ht="14.25">
      <c r="A522" s="15" t="s">
        <v>159</v>
      </c>
      <c r="B522" s="9" t="s">
        <v>160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13</v>
      </c>
      <c r="B523" s="13" t="s">
        <v>218</v>
      </c>
      <c r="C523" s="114"/>
      <c r="D523" s="164">
        <f>E523+F523+G523</f>
        <v>0</v>
      </c>
      <c r="E523" s="115"/>
      <c r="F523" s="115"/>
      <c r="G523" s="115"/>
    </row>
    <row r="524" spans="1:7" ht="12.75">
      <c r="A524" s="12"/>
      <c r="B524" s="31"/>
      <c r="C524" s="102"/>
      <c r="D524" s="166" t="s">
        <v>138</v>
      </c>
      <c r="E524" s="102"/>
      <c r="F524" s="102"/>
      <c r="G524" s="102"/>
    </row>
    <row r="525" spans="1:7" ht="15">
      <c r="A525" s="14" t="s">
        <v>55</v>
      </c>
      <c r="B525" s="31"/>
      <c r="C525" s="102"/>
      <c r="D525" s="166" t="s">
        <v>138</v>
      </c>
      <c r="E525" s="102"/>
      <c r="F525" s="102"/>
      <c r="G525" s="102"/>
    </row>
    <row r="526" spans="1:7" ht="15">
      <c r="A526" s="14"/>
      <c r="B526" s="31"/>
      <c r="C526" s="102"/>
      <c r="D526" s="166" t="s">
        <v>138</v>
      </c>
      <c r="E526" s="102"/>
      <c r="F526" s="102"/>
      <c r="G526" s="102"/>
    </row>
    <row r="527" spans="1:7" ht="15">
      <c r="A527" s="14" t="s">
        <v>12</v>
      </c>
      <c r="B527" s="11"/>
      <c r="C527" s="102"/>
      <c r="D527" s="166" t="s">
        <v>138</v>
      </c>
      <c r="E527" s="102"/>
      <c r="F527" s="102"/>
      <c r="G527" s="102"/>
    </row>
    <row r="528" spans="1:7" s="42" customFormat="1" ht="15">
      <c r="A528" s="10" t="s">
        <v>155</v>
      </c>
      <c r="B528" s="11" t="s">
        <v>142</v>
      </c>
      <c r="C528" s="126">
        <f>C529+C530</f>
        <v>0</v>
      </c>
      <c r="D528" s="164">
        <f>E528+F528+G528</f>
        <v>0</v>
      </c>
      <c r="E528" s="126">
        <f>E529+E530</f>
        <v>0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157</v>
      </c>
      <c r="B529" s="9" t="s">
        <v>158</v>
      </c>
      <c r="C529" s="114"/>
      <c r="D529" s="164">
        <f>E529+F529+G529</f>
        <v>0</v>
      </c>
      <c r="E529" s="115"/>
      <c r="F529" s="115"/>
      <c r="G529" s="115"/>
    </row>
    <row r="530" spans="1:7" s="42" customFormat="1" ht="14.25">
      <c r="A530" s="15" t="s">
        <v>159</v>
      </c>
      <c r="B530" s="9" t="s">
        <v>160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189</v>
      </c>
      <c r="B531" s="13" t="s">
        <v>190</v>
      </c>
      <c r="C531" s="114"/>
      <c r="D531" s="164">
        <f>E531+F531+G531</f>
        <v>0</v>
      </c>
      <c r="E531" s="115"/>
      <c r="F531" s="115"/>
      <c r="G531" s="115"/>
    </row>
    <row r="532" spans="1:7" ht="14.25">
      <c r="A532" s="26" t="s">
        <v>13</v>
      </c>
      <c r="B532" s="13" t="s">
        <v>218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138</v>
      </c>
      <c r="E533" s="102"/>
      <c r="F533" s="102"/>
      <c r="G533" s="102"/>
    </row>
    <row r="534" spans="1:7" ht="15">
      <c r="A534" s="14" t="s">
        <v>56</v>
      </c>
      <c r="B534" s="31"/>
      <c r="C534" s="102"/>
      <c r="D534" s="166" t="s">
        <v>138</v>
      </c>
      <c r="E534" s="102"/>
      <c r="F534" s="102"/>
      <c r="G534" s="102"/>
    </row>
    <row r="535" spans="1:7" ht="15">
      <c r="A535" s="14"/>
      <c r="B535" s="31"/>
      <c r="C535" s="102"/>
      <c r="D535" s="166" t="s">
        <v>138</v>
      </c>
      <c r="E535" s="102"/>
      <c r="F535" s="102"/>
      <c r="G535" s="102"/>
    </row>
    <row r="536" spans="1:7" ht="15">
      <c r="A536" s="14" t="s">
        <v>12</v>
      </c>
      <c r="B536" s="11"/>
      <c r="C536" s="102"/>
      <c r="D536" s="166" t="s">
        <v>138</v>
      </c>
      <c r="E536" s="102"/>
      <c r="F536" s="102"/>
      <c r="G536" s="102"/>
    </row>
    <row r="537" spans="1:7" ht="15">
      <c r="A537" s="10" t="s">
        <v>155</v>
      </c>
      <c r="B537" s="11" t="s">
        <v>142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157</v>
      </c>
      <c r="B538" s="9" t="s">
        <v>158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159</v>
      </c>
      <c r="B539" s="9" t="s">
        <v>160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189</v>
      </c>
      <c r="B540" s="13" t="s">
        <v>190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13</v>
      </c>
      <c r="B541" s="13" t="s">
        <v>218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138</v>
      </c>
      <c r="E542" s="102"/>
      <c r="F542" s="102"/>
      <c r="G542" s="102"/>
    </row>
    <row r="543" spans="1:7" ht="15">
      <c r="A543" s="14" t="s">
        <v>224</v>
      </c>
      <c r="B543" s="31"/>
      <c r="C543" s="102"/>
      <c r="D543" s="166" t="s">
        <v>138</v>
      </c>
      <c r="E543" s="102"/>
      <c r="F543" s="102"/>
      <c r="G543" s="102"/>
    </row>
    <row r="544" spans="1:7" ht="15">
      <c r="A544" s="14"/>
      <c r="B544" s="31"/>
      <c r="C544" s="102"/>
      <c r="D544" s="166" t="s">
        <v>138</v>
      </c>
      <c r="E544" s="102"/>
      <c r="F544" s="102"/>
      <c r="G544" s="102"/>
    </row>
    <row r="545" spans="1:7" ht="15">
      <c r="A545" s="14" t="s">
        <v>12</v>
      </c>
      <c r="B545" s="11"/>
      <c r="C545" s="102"/>
      <c r="D545" s="166" t="s">
        <v>138</v>
      </c>
      <c r="E545" s="102"/>
      <c r="F545" s="102"/>
      <c r="G545" s="102"/>
    </row>
    <row r="546" spans="1:7" ht="15">
      <c r="A546" s="10" t="s">
        <v>155</v>
      </c>
      <c r="B546" s="11" t="s">
        <v>142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157</v>
      </c>
      <c r="B547" s="9" t="s">
        <v>158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159</v>
      </c>
      <c r="B548" s="9" t="s">
        <v>160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189</v>
      </c>
      <c r="B549" s="13" t="s">
        <v>190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13</v>
      </c>
      <c r="B550" s="13" t="s">
        <v>218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138</v>
      </c>
      <c r="E551" s="102"/>
      <c r="F551" s="102"/>
      <c r="G551" s="102"/>
    </row>
    <row r="552" spans="1:7" ht="15">
      <c r="A552" s="14" t="s">
        <v>57</v>
      </c>
      <c r="B552" s="31"/>
      <c r="C552" s="102"/>
      <c r="D552" s="166" t="s">
        <v>138</v>
      </c>
      <c r="E552" s="102"/>
      <c r="F552" s="102"/>
      <c r="G552" s="102"/>
    </row>
    <row r="553" spans="1:7" ht="15">
      <c r="A553" s="14"/>
      <c r="B553" s="31"/>
      <c r="C553" s="102"/>
      <c r="D553" s="166" t="s">
        <v>138</v>
      </c>
      <c r="E553" s="102"/>
      <c r="F553" s="102"/>
      <c r="G553" s="102"/>
    </row>
    <row r="554" spans="1:7" ht="15">
      <c r="A554" s="14" t="s">
        <v>12</v>
      </c>
      <c r="B554" s="11"/>
      <c r="C554" s="102"/>
      <c r="D554" s="166" t="s">
        <v>138</v>
      </c>
      <c r="E554" s="102"/>
      <c r="F554" s="102"/>
      <c r="G554" s="102"/>
    </row>
    <row r="555" spans="1:7" ht="15">
      <c r="A555" s="10" t="s">
        <v>155</v>
      </c>
      <c r="B555" s="11" t="s">
        <v>142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157</v>
      </c>
      <c r="B556" s="9" t="s">
        <v>158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159</v>
      </c>
      <c r="B557" s="9" t="s">
        <v>160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189</v>
      </c>
      <c r="B558" s="13" t="s">
        <v>190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13</v>
      </c>
      <c r="B559" s="13" t="s">
        <v>218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138</v>
      </c>
      <c r="E560" s="102"/>
      <c r="F560" s="102"/>
      <c r="G560" s="102"/>
    </row>
    <row r="561" spans="1:7" ht="15">
      <c r="A561" s="14" t="s">
        <v>58</v>
      </c>
      <c r="B561" s="31"/>
      <c r="C561" s="102"/>
      <c r="D561" s="166" t="s">
        <v>138</v>
      </c>
      <c r="E561" s="102"/>
      <c r="F561" s="102"/>
      <c r="G561" s="102"/>
    </row>
    <row r="562" spans="1:7" ht="15">
      <c r="A562" s="14"/>
      <c r="B562" s="31"/>
      <c r="C562" s="102"/>
      <c r="D562" s="166" t="s">
        <v>138</v>
      </c>
      <c r="E562" s="102"/>
      <c r="F562" s="102"/>
      <c r="G562" s="102"/>
    </row>
    <row r="563" spans="1:7" ht="15">
      <c r="A563" s="14" t="s">
        <v>12</v>
      </c>
      <c r="B563" s="11"/>
      <c r="C563" s="102"/>
      <c r="D563" s="166" t="s">
        <v>138</v>
      </c>
      <c r="E563" s="102"/>
      <c r="F563" s="102"/>
      <c r="G563" s="102"/>
    </row>
    <row r="564" spans="1:7" ht="15">
      <c r="A564" s="10" t="s">
        <v>155</v>
      </c>
      <c r="B564" s="11" t="s">
        <v>142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157</v>
      </c>
      <c r="B565" s="9" t="s">
        <v>158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159</v>
      </c>
      <c r="B566" s="9" t="s">
        <v>160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189</v>
      </c>
      <c r="B567" s="13" t="s">
        <v>190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13</v>
      </c>
      <c r="B568" s="13" t="s">
        <v>218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138</v>
      </c>
      <c r="E569" s="102"/>
      <c r="F569" s="102"/>
      <c r="G569" s="102"/>
    </row>
    <row r="570" spans="1:7" ht="15">
      <c r="A570" s="10" t="s">
        <v>59</v>
      </c>
      <c r="B570" s="13"/>
      <c r="C570" s="102"/>
      <c r="D570" s="166" t="s">
        <v>138</v>
      </c>
      <c r="E570" s="102"/>
      <c r="F570" s="102"/>
      <c r="G570" s="102"/>
    </row>
    <row r="571" spans="1:7" ht="15">
      <c r="A571" s="10"/>
      <c r="B571" s="13"/>
      <c r="C571" s="102"/>
      <c r="D571" s="166" t="s">
        <v>138</v>
      </c>
      <c r="E571" s="102"/>
      <c r="F571" s="102"/>
      <c r="G571" s="102"/>
    </row>
    <row r="572" spans="1:7" ht="15">
      <c r="A572" s="10" t="s">
        <v>12</v>
      </c>
      <c r="B572" s="11"/>
      <c r="C572" s="102"/>
      <c r="D572" s="166" t="s">
        <v>138</v>
      </c>
      <c r="E572" s="102"/>
      <c r="F572" s="102"/>
      <c r="G572" s="102"/>
    </row>
    <row r="573" spans="1:7" ht="15">
      <c r="A573" s="10" t="s">
        <v>155</v>
      </c>
      <c r="B573" s="11" t="s">
        <v>142</v>
      </c>
      <c r="C573" s="126">
        <f>C574+C575</f>
        <v>0</v>
      </c>
      <c r="D573" s="164">
        <f>E573+F573+G573</f>
        <v>0</v>
      </c>
      <c r="E573" s="126">
        <f>E574+E575</f>
        <v>0</v>
      </c>
      <c r="F573" s="126">
        <f>F574+F575</f>
        <v>0</v>
      </c>
      <c r="G573" s="126">
        <f>G574+G575</f>
        <v>0</v>
      </c>
    </row>
    <row r="574" spans="1:7" ht="14.25">
      <c r="A574" s="15" t="s">
        <v>157</v>
      </c>
      <c r="B574" s="9" t="s">
        <v>158</v>
      </c>
      <c r="C574" s="114"/>
      <c r="D574" s="164">
        <f>E574+F574+G574</f>
        <v>0</v>
      </c>
      <c r="E574" s="115"/>
      <c r="F574" s="115"/>
      <c r="G574" s="115"/>
    </row>
    <row r="575" spans="1:7" ht="14.25">
      <c r="A575" s="15" t="s">
        <v>159</v>
      </c>
      <c r="B575" s="9" t="s">
        <v>160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13</v>
      </c>
      <c r="B576" s="13" t="s">
        <v>218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138</v>
      </c>
      <c r="E577" s="102"/>
      <c r="F577" s="102"/>
      <c r="G577" s="102"/>
    </row>
    <row r="578" spans="1:7" ht="30">
      <c r="A578" s="14" t="s">
        <v>60</v>
      </c>
      <c r="B578" s="13"/>
      <c r="C578" s="102"/>
      <c r="D578" s="166" t="s">
        <v>138</v>
      </c>
      <c r="E578" s="102"/>
      <c r="F578" s="102"/>
      <c r="G578" s="102"/>
    </row>
    <row r="579" spans="1:7" ht="15">
      <c r="A579" s="14"/>
      <c r="B579" s="13"/>
      <c r="C579" s="102"/>
      <c r="D579" s="166" t="s">
        <v>138</v>
      </c>
      <c r="E579" s="102"/>
      <c r="F579" s="102"/>
      <c r="G579" s="102"/>
    </row>
    <row r="580" spans="1:7" ht="15">
      <c r="A580" s="10" t="s">
        <v>12</v>
      </c>
      <c r="B580" s="11"/>
      <c r="C580" s="102"/>
      <c r="D580" s="166" t="s">
        <v>138</v>
      </c>
      <c r="E580" s="102"/>
      <c r="F580" s="102"/>
      <c r="G580" s="102"/>
    </row>
    <row r="581" spans="1:7" ht="15">
      <c r="A581" s="10" t="s">
        <v>155</v>
      </c>
      <c r="B581" s="11" t="s">
        <v>142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157</v>
      </c>
      <c r="B582" s="9" t="s">
        <v>158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159</v>
      </c>
      <c r="B583" s="9" t="s">
        <v>160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138</v>
      </c>
      <c r="E584" s="102"/>
      <c r="F584" s="102"/>
      <c r="G584" s="102"/>
    </row>
    <row r="585" spans="1:7" s="155" customFormat="1" ht="15">
      <c r="A585" s="10" t="s">
        <v>61</v>
      </c>
      <c r="B585" s="13"/>
      <c r="C585" s="102"/>
      <c r="D585" s="166" t="s">
        <v>138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138</v>
      </c>
      <c r="E586" s="102"/>
      <c r="F586" s="102"/>
      <c r="G586" s="102"/>
    </row>
    <row r="587" spans="1:7" s="155" customFormat="1" ht="15">
      <c r="A587" s="14" t="s">
        <v>12</v>
      </c>
      <c r="B587" s="11"/>
      <c r="C587" s="102"/>
      <c r="D587" s="166" t="s">
        <v>138</v>
      </c>
      <c r="E587" s="102"/>
      <c r="F587" s="102"/>
      <c r="G587" s="102"/>
    </row>
    <row r="588" spans="1:7" s="155" customFormat="1" ht="15">
      <c r="A588" s="10" t="s">
        <v>155</v>
      </c>
      <c r="B588" s="11" t="s">
        <v>142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157</v>
      </c>
      <c r="B589" s="9" t="s">
        <v>158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159</v>
      </c>
      <c r="B590" s="9" t="s">
        <v>160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189</v>
      </c>
      <c r="B591" s="13" t="s">
        <v>190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13</v>
      </c>
      <c r="B592" s="13" t="s">
        <v>218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138</v>
      </c>
      <c r="E593" s="102"/>
      <c r="F593" s="102"/>
      <c r="G593" s="102"/>
    </row>
    <row r="594" spans="1:7" s="155" customFormat="1" ht="15">
      <c r="A594" s="10" t="s">
        <v>62</v>
      </c>
      <c r="B594" s="13"/>
      <c r="C594" s="102"/>
      <c r="D594" s="166" t="s">
        <v>138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138</v>
      </c>
      <c r="E595" s="102"/>
      <c r="F595" s="102"/>
      <c r="G595" s="102"/>
    </row>
    <row r="596" spans="1:7" s="155" customFormat="1" ht="15">
      <c r="A596" s="14" t="s">
        <v>12</v>
      </c>
      <c r="B596" s="11"/>
      <c r="C596" s="102"/>
      <c r="D596" s="166" t="s">
        <v>138</v>
      </c>
      <c r="E596" s="102"/>
      <c r="F596" s="102"/>
      <c r="G596" s="102"/>
    </row>
    <row r="597" spans="1:7" s="155" customFormat="1" ht="15">
      <c r="A597" s="10" t="s">
        <v>155</v>
      </c>
      <c r="B597" s="11" t="s">
        <v>142</v>
      </c>
      <c r="C597" s="126">
        <f>C598+C599</f>
        <v>0</v>
      </c>
      <c r="D597" s="164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157</v>
      </c>
      <c r="B598" s="9" t="s">
        <v>158</v>
      </c>
      <c r="C598" s="114"/>
      <c r="D598" s="164">
        <f>E598+F598+G598</f>
        <v>0</v>
      </c>
      <c r="E598" s="115"/>
      <c r="F598" s="115"/>
      <c r="G598" s="115"/>
    </row>
    <row r="599" spans="1:7" s="155" customFormat="1" ht="14.25">
      <c r="A599" s="15" t="s">
        <v>159</v>
      </c>
      <c r="B599" s="9" t="s">
        <v>160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189</v>
      </c>
      <c r="B600" s="13" t="s">
        <v>190</v>
      </c>
      <c r="C600" s="114"/>
      <c r="D600" s="164">
        <f>E600+F600+G600</f>
        <v>0</v>
      </c>
      <c r="E600" s="115"/>
      <c r="F600" s="115"/>
      <c r="G600" s="115"/>
    </row>
    <row r="601" spans="1:7" ht="14.25">
      <c r="A601" s="26" t="s">
        <v>13</v>
      </c>
      <c r="B601" s="13" t="s">
        <v>218</v>
      </c>
      <c r="C601" s="114"/>
      <c r="D601" s="164">
        <f>E601+F601+G601</f>
        <v>0</v>
      </c>
      <c r="E601" s="115"/>
      <c r="F601" s="115"/>
      <c r="G601" s="115"/>
    </row>
    <row r="602" spans="1:7" s="155" customFormat="1" ht="15">
      <c r="A602" s="14"/>
      <c r="B602" s="13"/>
      <c r="C602" s="102"/>
      <c r="D602" s="166" t="s">
        <v>138</v>
      </c>
      <c r="E602" s="102"/>
      <c r="F602" s="102"/>
      <c r="G602" s="102"/>
    </row>
    <row r="603" spans="1:7" ht="15">
      <c r="A603" s="10" t="s">
        <v>63</v>
      </c>
      <c r="B603" s="13"/>
      <c r="C603" s="102"/>
      <c r="D603" s="166" t="s">
        <v>138</v>
      </c>
      <c r="E603" s="102"/>
      <c r="F603" s="102"/>
      <c r="G603" s="102"/>
    </row>
    <row r="604" spans="1:7" ht="15">
      <c r="A604" s="10"/>
      <c r="B604" s="13"/>
      <c r="C604" s="102"/>
      <c r="D604" s="166" t="s">
        <v>138</v>
      </c>
      <c r="E604" s="102"/>
      <c r="F604" s="102"/>
      <c r="G604" s="102"/>
    </row>
    <row r="605" spans="1:7" ht="15">
      <c r="A605" s="10" t="s">
        <v>12</v>
      </c>
      <c r="B605" s="11"/>
      <c r="C605" s="102"/>
      <c r="D605" s="166" t="s">
        <v>138</v>
      </c>
      <c r="E605" s="102"/>
      <c r="F605" s="102"/>
      <c r="G605" s="102"/>
    </row>
    <row r="606" spans="1:7" ht="15">
      <c r="A606" s="10" t="s">
        <v>155</v>
      </c>
      <c r="B606" s="11" t="s">
        <v>142</v>
      </c>
      <c r="C606" s="126">
        <f>C607+C608</f>
        <v>13</v>
      </c>
      <c r="D606" s="164">
        <f aca="true" t="shared" si="44" ref="D606:D611">E606+F606+G606</f>
        <v>13</v>
      </c>
      <c r="E606" s="126">
        <f>E607+E608</f>
        <v>13</v>
      </c>
      <c r="F606" s="126">
        <f>F607+F608</f>
        <v>0</v>
      </c>
      <c r="G606" s="126">
        <f>G607+G608</f>
        <v>0</v>
      </c>
    </row>
    <row r="607" spans="1:7" ht="14.25">
      <c r="A607" s="15" t="s">
        <v>157</v>
      </c>
      <c r="B607" s="9" t="s">
        <v>158</v>
      </c>
      <c r="C607" s="114">
        <v>13</v>
      </c>
      <c r="D607" s="164">
        <f t="shared" si="44"/>
        <v>13</v>
      </c>
      <c r="E607" s="115">
        <v>13</v>
      </c>
      <c r="F607" s="115"/>
      <c r="G607" s="115"/>
    </row>
    <row r="608" spans="1:7" ht="14.25">
      <c r="A608" s="15" t="s">
        <v>159</v>
      </c>
      <c r="B608" s="9" t="s">
        <v>160</v>
      </c>
      <c r="C608" s="114"/>
      <c r="D608" s="164">
        <f t="shared" si="44"/>
        <v>0</v>
      </c>
      <c r="E608" s="115"/>
      <c r="F608" s="115"/>
      <c r="G608" s="115"/>
    </row>
    <row r="609" spans="1:7" ht="14.25">
      <c r="A609" s="35" t="s">
        <v>189</v>
      </c>
      <c r="B609" s="13" t="s">
        <v>190</v>
      </c>
      <c r="C609" s="114">
        <v>30</v>
      </c>
      <c r="D609" s="164">
        <f t="shared" si="44"/>
        <v>30</v>
      </c>
      <c r="E609" s="115">
        <v>30</v>
      </c>
      <c r="F609" s="115"/>
      <c r="G609" s="115"/>
    </row>
    <row r="610" spans="1:7" ht="25.5">
      <c r="A610" s="35" t="s">
        <v>191</v>
      </c>
      <c r="B610" s="13" t="s">
        <v>192</v>
      </c>
      <c r="C610" s="114"/>
      <c r="D610" s="164">
        <f t="shared" si="44"/>
        <v>0</v>
      </c>
      <c r="E610" s="115"/>
      <c r="F610" s="115"/>
      <c r="G610" s="115"/>
    </row>
    <row r="611" spans="1:7" ht="14.25">
      <c r="A611" s="26" t="s">
        <v>13</v>
      </c>
      <c r="B611" s="13" t="s">
        <v>218</v>
      </c>
      <c r="C611" s="114">
        <v>7</v>
      </c>
      <c r="D611" s="164">
        <f t="shared" si="44"/>
        <v>7</v>
      </c>
      <c r="E611" s="115">
        <v>7</v>
      </c>
      <c r="F611" s="115"/>
      <c r="G611" s="115"/>
    </row>
    <row r="612" spans="1:7" ht="12.75">
      <c r="A612" s="26"/>
      <c r="B612" s="13"/>
      <c r="C612" s="102"/>
      <c r="D612" s="166" t="s">
        <v>138</v>
      </c>
      <c r="E612" s="102"/>
      <c r="F612" s="102"/>
      <c r="G612" s="102"/>
    </row>
    <row r="613" spans="1:7" ht="15">
      <c r="A613" s="14" t="s">
        <v>64</v>
      </c>
      <c r="B613" s="13"/>
      <c r="C613" s="102"/>
      <c r="D613" s="166" t="s">
        <v>138</v>
      </c>
      <c r="E613" s="102"/>
      <c r="F613" s="102"/>
      <c r="G613" s="102"/>
    </row>
    <row r="614" spans="1:7" ht="15">
      <c r="A614" s="14"/>
      <c r="B614" s="13"/>
      <c r="C614" s="102"/>
      <c r="D614" s="166" t="s">
        <v>138</v>
      </c>
      <c r="E614" s="102"/>
      <c r="F614" s="102"/>
      <c r="G614" s="102"/>
    </row>
    <row r="615" spans="1:7" ht="15">
      <c r="A615" s="10" t="s">
        <v>12</v>
      </c>
      <c r="B615" s="11"/>
      <c r="C615" s="102"/>
      <c r="D615" s="166" t="s">
        <v>138</v>
      </c>
      <c r="E615" s="102"/>
      <c r="F615" s="102"/>
      <c r="G615" s="102"/>
    </row>
    <row r="616" spans="1:7" ht="15">
      <c r="A616" s="10" t="s">
        <v>155</v>
      </c>
      <c r="B616" s="11" t="s">
        <v>142</v>
      </c>
      <c r="C616" s="126">
        <f>C617+C618</f>
        <v>0</v>
      </c>
      <c r="D616" s="164">
        <f>E616+F616+G616</f>
        <v>0</v>
      </c>
      <c r="E616" s="126">
        <f>E617+E618</f>
        <v>0</v>
      </c>
      <c r="F616" s="126">
        <f>F617+F618</f>
        <v>0</v>
      </c>
      <c r="G616" s="126">
        <f>G617+G618</f>
        <v>0</v>
      </c>
    </row>
    <row r="617" spans="1:7" ht="14.25">
      <c r="A617" s="15" t="s">
        <v>157</v>
      </c>
      <c r="B617" s="9" t="s">
        <v>158</v>
      </c>
      <c r="C617" s="114"/>
      <c r="D617" s="164">
        <f>E617+F617+G617</f>
        <v>0</v>
      </c>
      <c r="E617" s="115"/>
      <c r="F617" s="115"/>
      <c r="G617" s="115"/>
    </row>
    <row r="618" spans="1:7" ht="14.25">
      <c r="A618" s="15" t="s">
        <v>159</v>
      </c>
      <c r="B618" s="9" t="s">
        <v>160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191</v>
      </c>
      <c r="B619" s="13" t="s">
        <v>192</v>
      </c>
      <c r="C619" s="114"/>
      <c r="D619" s="164">
        <f>E619+F619+G619</f>
        <v>0</v>
      </c>
      <c r="E619" s="115"/>
      <c r="F619" s="115"/>
      <c r="G619" s="115"/>
    </row>
    <row r="620" spans="1:7" ht="14.25">
      <c r="A620" s="26" t="s">
        <v>13</v>
      </c>
      <c r="B620" s="13" t="s">
        <v>218</v>
      </c>
      <c r="C620" s="114"/>
      <c r="D620" s="164">
        <f>E620+F620+G620</f>
        <v>0</v>
      </c>
      <c r="E620" s="115"/>
      <c r="F620" s="115"/>
      <c r="G620" s="115"/>
    </row>
    <row r="621" spans="1:7" ht="12.75">
      <c r="A621" s="26"/>
      <c r="B621" s="13"/>
      <c r="C621" s="102"/>
      <c r="D621" s="166" t="s">
        <v>138</v>
      </c>
      <c r="E621" s="102"/>
      <c r="F621" s="102"/>
      <c r="G621" s="102"/>
    </row>
    <row r="622" spans="1:7" ht="15">
      <c r="A622" s="14" t="s">
        <v>65</v>
      </c>
      <c r="B622" s="13"/>
      <c r="C622" s="102"/>
      <c r="D622" s="166" t="s">
        <v>138</v>
      </c>
      <c r="E622" s="102"/>
      <c r="F622" s="102"/>
      <c r="G622" s="102"/>
    </row>
    <row r="623" spans="1:7" ht="15">
      <c r="A623" s="14"/>
      <c r="B623" s="13"/>
      <c r="C623" s="102"/>
      <c r="D623" s="166" t="s">
        <v>138</v>
      </c>
      <c r="E623" s="102"/>
      <c r="F623" s="102"/>
      <c r="G623" s="102"/>
    </row>
    <row r="624" spans="1:7" ht="15">
      <c r="A624" s="10" t="s">
        <v>12</v>
      </c>
      <c r="B624" s="9"/>
      <c r="C624" s="102"/>
      <c r="D624" s="166" t="s">
        <v>138</v>
      </c>
      <c r="E624" s="102"/>
      <c r="F624" s="102"/>
      <c r="G624" s="102"/>
    </row>
    <row r="625" spans="1:7" ht="15">
      <c r="A625" s="10" t="s">
        <v>155</v>
      </c>
      <c r="B625" s="11" t="s">
        <v>142</v>
      </c>
      <c r="C625" s="126">
        <f>C626+C627</f>
        <v>0</v>
      </c>
      <c r="D625" s="164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157</v>
      </c>
      <c r="B626" s="9" t="s">
        <v>158</v>
      </c>
      <c r="C626" s="114"/>
      <c r="D626" s="164">
        <f t="shared" si="45"/>
        <v>0</v>
      </c>
      <c r="E626" s="115"/>
      <c r="F626" s="115"/>
      <c r="G626" s="115"/>
    </row>
    <row r="627" spans="1:7" ht="14.25">
      <c r="A627" s="15" t="s">
        <v>159</v>
      </c>
      <c r="B627" s="9" t="s">
        <v>160</v>
      </c>
      <c r="C627" s="114"/>
      <c r="D627" s="164">
        <f t="shared" si="45"/>
        <v>0</v>
      </c>
      <c r="E627" s="115"/>
      <c r="F627" s="115"/>
      <c r="G627" s="115"/>
    </row>
    <row r="628" spans="1:7" ht="14.25">
      <c r="A628" s="35" t="s">
        <v>189</v>
      </c>
      <c r="B628" s="13" t="s">
        <v>190</v>
      </c>
      <c r="C628" s="114"/>
      <c r="D628" s="164">
        <f t="shared" si="45"/>
        <v>0</v>
      </c>
      <c r="E628" s="115"/>
      <c r="F628" s="115"/>
      <c r="G628" s="115"/>
    </row>
    <row r="629" spans="1:7" ht="14.25">
      <c r="A629" s="26" t="s">
        <v>205</v>
      </c>
      <c r="B629" s="13" t="s">
        <v>206</v>
      </c>
      <c r="C629" s="114"/>
      <c r="D629" s="164">
        <f t="shared" si="45"/>
        <v>0</v>
      </c>
      <c r="E629" s="115"/>
      <c r="F629" s="115"/>
      <c r="G629" s="115"/>
    </row>
    <row r="630" spans="1:7" ht="14.25">
      <c r="A630" s="26" t="s">
        <v>13</v>
      </c>
      <c r="B630" s="13" t="s">
        <v>218</v>
      </c>
      <c r="C630" s="114"/>
      <c r="D630" s="164">
        <f t="shared" si="45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138</v>
      </c>
      <c r="E631" s="102"/>
      <c r="F631" s="102"/>
      <c r="G631" s="102"/>
    </row>
    <row r="632" spans="1:7" ht="15">
      <c r="A632" s="14" t="s">
        <v>66</v>
      </c>
      <c r="B632" s="13"/>
      <c r="C632" s="102"/>
      <c r="D632" s="166" t="s">
        <v>138</v>
      </c>
      <c r="E632" s="102"/>
      <c r="F632" s="102"/>
      <c r="G632" s="102"/>
    </row>
    <row r="633" spans="1:7" ht="15">
      <c r="A633" s="14"/>
      <c r="B633" s="13"/>
      <c r="C633" s="102"/>
      <c r="D633" s="166" t="s">
        <v>138</v>
      </c>
      <c r="E633" s="102"/>
      <c r="F633" s="102"/>
      <c r="G633" s="102"/>
    </row>
    <row r="634" spans="1:7" ht="15">
      <c r="A634" s="10" t="s">
        <v>12</v>
      </c>
      <c r="B634" s="11"/>
      <c r="C634" s="102"/>
      <c r="D634" s="166" t="s">
        <v>138</v>
      </c>
      <c r="E634" s="102"/>
      <c r="F634" s="102"/>
      <c r="G634" s="102"/>
    </row>
    <row r="635" spans="1:7" ht="15">
      <c r="A635" s="10" t="s">
        <v>155</v>
      </c>
      <c r="B635" s="11" t="s">
        <v>142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157</v>
      </c>
      <c r="B636" s="9" t="s">
        <v>158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159</v>
      </c>
      <c r="B637" s="9" t="s">
        <v>160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191</v>
      </c>
      <c r="B638" s="13" t="s">
        <v>192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13</v>
      </c>
      <c r="B639" s="13" t="s">
        <v>218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138</v>
      </c>
      <c r="E640" s="102"/>
      <c r="F640" s="102"/>
      <c r="G640" s="102"/>
    </row>
    <row r="641" spans="1:7" ht="15">
      <c r="A641" s="14" t="s">
        <v>67</v>
      </c>
      <c r="B641" s="13"/>
      <c r="C641" s="102"/>
      <c r="D641" s="166" t="s">
        <v>138</v>
      </c>
      <c r="E641" s="102"/>
      <c r="F641" s="102"/>
      <c r="G641" s="102"/>
    </row>
    <row r="642" spans="1:7" ht="15">
      <c r="A642" s="14"/>
      <c r="B642" s="13"/>
      <c r="C642" s="102"/>
      <c r="D642" s="166" t="s">
        <v>138</v>
      </c>
      <c r="E642" s="102"/>
      <c r="F642" s="102"/>
      <c r="G642" s="102"/>
    </row>
    <row r="643" spans="1:7" ht="15">
      <c r="A643" s="10" t="s">
        <v>12</v>
      </c>
      <c r="B643" s="11"/>
      <c r="C643" s="102"/>
      <c r="D643" s="166" t="s">
        <v>138</v>
      </c>
      <c r="E643" s="102"/>
      <c r="F643" s="102"/>
      <c r="G643" s="102"/>
    </row>
    <row r="644" spans="1:7" ht="15">
      <c r="A644" s="10" t="s">
        <v>155</v>
      </c>
      <c r="B644" s="11" t="s">
        <v>142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157</v>
      </c>
      <c r="B645" s="9" t="s">
        <v>158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159</v>
      </c>
      <c r="B646" s="9" t="s">
        <v>160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189</v>
      </c>
      <c r="B647" s="13" t="s">
        <v>190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13</v>
      </c>
      <c r="B648" s="13" t="s">
        <v>218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138</v>
      </c>
      <c r="E649" s="102"/>
      <c r="F649" s="102"/>
      <c r="G649" s="102"/>
    </row>
    <row r="650" spans="1:7" ht="15">
      <c r="A650" s="10" t="s">
        <v>68</v>
      </c>
      <c r="B650" s="13"/>
      <c r="C650" s="102"/>
      <c r="D650" s="166" t="s">
        <v>138</v>
      </c>
      <c r="E650" s="102"/>
      <c r="F650" s="102"/>
      <c r="G650" s="102"/>
    </row>
    <row r="651" spans="1:7" ht="15">
      <c r="A651" s="10"/>
      <c r="B651" s="13"/>
      <c r="C651" s="102"/>
      <c r="D651" s="166" t="s">
        <v>138</v>
      </c>
      <c r="E651" s="102"/>
      <c r="F651" s="102"/>
      <c r="G651" s="102"/>
    </row>
    <row r="652" spans="1:7" ht="15">
      <c r="A652" s="10" t="s">
        <v>12</v>
      </c>
      <c r="B652" s="11"/>
      <c r="C652" s="102"/>
      <c r="D652" s="166" t="s">
        <v>138</v>
      </c>
      <c r="E652" s="102"/>
      <c r="F652" s="102"/>
      <c r="G652" s="102"/>
    </row>
    <row r="653" spans="1:7" ht="15">
      <c r="A653" s="10" t="s">
        <v>155</v>
      </c>
      <c r="B653" s="11" t="s">
        <v>142</v>
      </c>
      <c r="C653" s="126">
        <f>C654+C655</f>
        <v>0</v>
      </c>
      <c r="D653" s="164">
        <f>E653+F653+G653</f>
        <v>0</v>
      </c>
      <c r="E653" s="126">
        <f>E654+E655</f>
        <v>0</v>
      </c>
      <c r="F653" s="126">
        <f>F654+F655</f>
        <v>0</v>
      </c>
      <c r="G653" s="126">
        <f>G654+G655</f>
        <v>0</v>
      </c>
    </row>
    <row r="654" spans="1:7" ht="14.25">
      <c r="A654" s="15" t="s">
        <v>157</v>
      </c>
      <c r="B654" s="9" t="s">
        <v>158</v>
      </c>
      <c r="C654" s="114"/>
      <c r="D654" s="164">
        <f>E654+F654+G654</f>
        <v>0</v>
      </c>
      <c r="E654" s="115"/>
      <c r="F654" s="115"/>
      <c r="G654" s="115"/>
    </row>
    <row r="655" spans="1:7" ht="14.25">
      <c r="A655" s="15" t="s">
        <v>159</v>
      </c>
      <c r="B655" s="9" t="s">
        <v>160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189</v>
      </c>
      <c r="B656" s="13" t="s">
        <v>190</v>
      </c>
      <c r="C656" s="114"/>
      <c r="D656" s="164">
        <f>E656+F656+G656</f>
        <v>0</v>
      </c>
      <c r="E656" s="115"/>
      <c r="F656" s="115"/>
      <c r="G656" s="115"/>
    </row>
    <row r="657" spans="1:7" ht="14.25">
      <c r="A657" s="26" t="s">
        <v>13</v>
      </c>
      <c r="B657" s="13" t="s">
        <v>218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138</v>
      </c>
      <c r="E658" s="102"/>
      <c r="F658" s="102"/>
      <c r="G658" s="102"/>
    </row>
    <row r="659" spans="1:7" ht="30">
      <c r="A659" s="14" t="s">
        <v>69</v>
      </c>
      <c r="B659" s="13"/>
      <c r="C659" s="102"/>
      <c r="D659" s="166" t="s">
        <v>138</v>
      </c>
      <c r="E659" s="102"/>
      <c r="F659" s="102"/>
      <c r="G659" s="102"/>
    </row>
    <row r="660" spans="1:7" ht="15">
      <c r="A660" s="14"/>
      <c r="B660" s="13"/>
      <c r="C660" s="102"/>
      <c r="D660" s="166" t="s">
        <v>138</v>
      </c>
      <c r="E660" s="102"/>
      <c r="F660" s="102"/>
      <c r="G660" s="102"/>
    </row>
    <row r="661" spans="1:7" ht="15">
      <c r="A661" s="10" t="s">
        <v>12</v>
      </c>
      <c r="B661" s="11"/>
      <c r="C661" s="102"/>
      <c r="D661" s="166" t="s">
        <v>138</v>
      </c>
      <c r="E661" s="102"/>
      <c r="F661" s="102"/>
      <c r="G661" s="102"/>
    </row>
    <row r="662" spans="1:7" ht="15">
      <c r="A662" s="10" t="s">
        <v>155</v>
      </c>
      <c r="B662" s="11" t="s">
        <v>142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157</v>
      </c>
      <c r="B663" s="9" t="s">
        <v>158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159</v>
      </c>
      <c r="B664" s="9" t="s">
        <v>160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189</v>
      </c>
      <c r="B665" s="13" t="s">
        <v>190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13</v>
      </c>
      <c r="B666" s="13" t="s">
        <v>218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138</v>
      </c>
      <c r="E667" s="102"/>
      <c r="F667" s="102"/>
      <c r="G667" s="102"/>
    </row>
    <row r="668" spans="1:7" ht="15">
      <c r="A668" s="14" t="s">
        <v>70</v>
      </c>
      <c r="B668" s="13"/>
      <c r="C668" s="102"/>
      <c r="D668" s="166" t="s">
        <v>138</v>
      </c>
      <c r="E668" s="102"/>
      <c r="F668" s="102"/>
      <c r="G668" s="102"/>
    </row>
    <row r="669" spans="1:7" ht="15">
      <c r="A669" s="14"/>
      <c r="B669" s="13"/>
      <c r="C669" s="102"/>
      <c r="D669" s="166" t="s">
        <v>138</v>
      </c>
      <c r="E669" s="102"/>
      <c r="F669" s="102"/>
      <c r="G669" s="102"/>
    </row>
    <row r="670" spans="1:7" ht="15">
      <c r="A670" s="10" t="s">
        <v>12</v>
      </c>
      <c r="B670" s="11"/>
      <c r="C670" s="102"/>
      <c r="D670" s="166" t="s">
        <v>138</v>
      </c>
      <c r="E670" s="102"/>
      <c r="F670" s="102"/>
      <c r="G670" s="102"/>
    </row>
    <row r="671" spans="1:7" ht="15">
      <c r="A671" s="10" t="s">
        <v>155</v>
      </c>
      <c r="B671" s="11" t="s">
        <v>142</v>
      </c>
      <c r="C671" s="126">
        <f>C672+C673</f>
        <v>8</v>
      </c>
      <c r="D671" s="164">
        <f>E671+F671+G671</f>
        <v>8</v>
      </c>
      <c r="E671" s="126">
        <f>E672+E673</f>
        <v>8</v>
      </c>
      <c r="F671" s="126">
        <f>F672+F673</f>
        <v>0</v>
      </c>
      <c r="G671" s="126">
        <f>G672+G673</f>
        <v>0</v>
      </c>
    </row>
    <row r="672" spans="1:7" ht="14.25">
      <c r="A672" s="15" t="s">
        <v>157</v>
      </c>
      <c r="B672" s="9" t="s">
        <v>158</v>
      </c>
      <c r="C672" s="114">
        <v>8</v>
      </c>
      <c r="D672" s="164">
        <f>E672+F672+G672</f>
        <v>8</v>
      </c>
      <c r="E672" s="115">
        <v>8</v>
      </c>
      <c r="F672" s="115"/>
      <c r="G672" s="115"/>
    </row>
    <row r="673" spans="1:7" ht="14.25">
      <c r="A673" s="15" t="s">
        <v>159</v>
      </c>
      <c r="B673" s="9" t="s">
        <v>160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189</v>
      </c>
      <c r="B674" s="13" t="s">
        <v>190</v>
      </c>
      <c r="C674" s="114">
        <v>20</v>
      </c>
      <c r="D674" s="164">
        <f>E674+F674+G674</f>
        <v>20</v>
      </c>
      <c r="E674" s="115">
        <v>20</v>
      </c>
      <c r="F674" s="115"/>
      <c r="G674" s="115"/>
    </row>
    <row r="675" spans="1:7" ht="14.25">
      <c r="A675" s="26" t="s">
        <v>13</v>
      </c>
      <c r="B675" s="13" t="s">
        <v>218</v>
      </c>
      <c r="C675" s="114">
        <v>1</v>
      </c>
      <c r="D675" s="164">
        <f>E675+F675+G675</f>
        <v>1</v>
      </c>
      <c r="E675" s="115">
        <v>1</v>
      </c>
      <c r="F675" s="115"/>
      <c r="G675" s="115"/>
    </row>
    <row r="676" spans="1:7" ht="12.75">
      <c r="A676" s="26"/>
      <c r="B676" s="13"/>
      <c r="C676" s="102"/>
      <c r="D676" s="166" t="s">
        <v>138</v>
      </c>
      <c r="E676" s="102"/>
      <c r="F676" s="102"/>
      <c r="G676" s="102"/>
    </row>
    <row r="677" spans="1:7" ht="15">
      <c r="A677" s="10" t="s">
        <v>71</v>
      </c>
      <c r="B677" s="13"/>
      <c r="C677" s="102"/>
      <c r="D677" s="166" t="s">
        <v>138</v>
      </c>
      <c r="E677" s="102"/>
      <c r="F677" s="102"/>
      <c r="G677" s="102"/>
    </row>
    <row r="678" spans="1:7" ht="15">
      <c r="A678" s="10"/>
      <c r="B678" s="13"/>
      <c r="C678" s="102"/>
      <c r="D678" s="166" t="s">
        <v>138</v>
      </c>
      <c r="E678" s="102"/>
      <c r="F678" s="102"/>
      <c r="G678" s="102"/>
    </row>
    <row r="679" spans="1:7" ht="15">
      <c r="A679" s="10" t="s">
        <v>12</v>
      </c>
      <c r="B679" s="11"/>
      <c r="C679" s="102"/>
      <c r="D679" s="166" t="s">
        <v>138</v>
      </c>
      <c r="E679" s="102"/>
      <c r="F679" s="102"/>
      <c r="G679" s="102"/>
    </row>
    <row r="680" spans="1:7" ht="15">
      <c r="A680" s="10" t="s">
        <v>155</v>
      </c>
      <c r="B680" s="11" t="s">
        <v>142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157</v>
      </c>
      <c r="B681" s="9" t="s">
        <v>158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159</v>
      </c>
      <c r="B682" s="9" t="s">
        <v>160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189</v>
      </c>
      <c r="B683" s="13" t="s">
        <v>190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13</v>
      </c>
      <c r="B684" s="13" t="s">
        <v>218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138</v>
      </c>
      <c r="E685" s="102"/>
      <c r="F685" s="102"/>
      <c r="G685" s="102"/>
    </row>
    <row r="686" spans="1:7" ht="15">
      <c r="A686" s="10" t="s">
        <v>72</v>
      </c>
      <c r="B686" s="31"/>
      <c r="C686" s="102"/>
      <c r="D686" s="166" t="s">
        <v>138</v>
      </c>
      <c r="E686" s="102"/>
      <c r="F686" s="102"/>
      <c r="G686" s="102"/>
    </row>
    <row r="687" spans="1:7" ht="15">
      <c r="A687" s="10"/>
      <c r="B687" s="31"/>
      <c r="C687" s="102"/>
      <c r="D687" s="166" t="s">
        <v>138</v>
      </c>
      <c r="E687" s="102"/>
      <c r="F687" s="102"/>
      <c r="G687" s="102"/>
    </row>
    <row r="688" spans="1:7" ht="15">
      <c r="A688" s="10" t="s">
        <v>12</v>
      </c>
      <c r="B688" s="11"/>
      <c r="C688" s="102"/>
      <c r="D688" s="166" t="s">
        <v>138</v>
      </c>
      <c r="E688" s="102"/>
      <c r="F688" s="102"/>
      <c r="G688" s="102"/>
    </row>
    <row r="689" spans="1:7" ht="15">
      <c r="A689" s="10" t="s">
        <v>155</v>
      </c>
      <c r="B689" s="11" t="s">
        <v>142</v>
      </c>
      <c r="C689" s="126">
        <f>C690+C691</f>
        <v>0</v>
      </c>
      <c r="D689" s="164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7" ht="14.25">
      <c r="A690" s="15" t="s">
        <v>157</v>
      </c>
      <c r="B690" s="9" t="s">
        <v>158</v>
      </c>
      <c r="C690" s="114"/>
      <c r="D690" s="164">
        <f>E690+F690+G690</f>
        <v>0</v>
      </c>
      <c r="E690" s="115"/>
      <c r="F690" s="115"/>
      <c r="G690" s="115"/>
    </row>
    <row r="691" spans="1:7" ht="14.25">
      <c r="A691" s="15" t="s">
        <v>159</v>
      </c>
      <c r="B691" s="9" t="s">
        <v>160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189</v>
      </c>
      <c r="B692" s="13" t="s">
        <v>190</v>
      </c>
      <c r="C692" s="114"/>
      <c r="D692" s="164">
        <f>E692+F692+G692</f>
        <v>0</v>
      </c>
      <c r="E692" s="115"/>
      <c r="F692" s="115"/>
      <c r="G692" s="115"/>
    </row>
    <row r="693" spans="1:7" ht="14.25">
      <c r="A693" s="26" t="s">
        <v>13</v>
      </c>
      <c r="B693" s="13" t="s">
        <v>218</v>
      </c>
      <c r="C693" s="114"/>
      <c r="D693" s="164">
        <f>E693+F693+G693</f>
        <v>0</v>
      </c>
      <c r="E693" s="115"/>
      <c r="F693" s="115"/>
      <c r="G693" s="115"/>
    </row>
    <row r="694" spans="1:7" s="155" customFormat="1" ht="12.75">
      <c r="A694" s="35"/>
      <c r="B694" s="13"/>
      <c r="C694" s="102"/>
      <c r="D694" s="166" t="s">
        <v>138</v>
      </c>
      <c r="E694" s="102"/>
      <c r="F694" s="102"/>
      <c r="G694" s="102"/>
    </row>
    <row r="695" spans="1:9" s="155" customFormat="1" ht="15">
      <c r="A695" s="14" t="s">
        <v>73</v>
      </c>
      <c r="B695" s="13"/>
      <c r="C695" s="102"/>
      <c r="D695" s="166" t="s">
        <v>138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138</v>
      </c>
      <c r="E696" s="102"/>
      <c r="F696" s="102"/>
      <c r="G696" s="102"/>
      <c r="H696" s="102"/>
      <c r="I696" s="102"/>
    </row>
    <row r="697" spans="1:9" s="155" customFormat="1" ht="15">
      <c r="A697" s="14" t="s">
        <v>12</v>
      </c>
      <c r="B697" s="11"/>
      <c r="C697" s="102"/>
      <c r="D697" s="166" t="s">
        <v>138</v>
      </c>
      <c r="E697" s="102"/>
      <c r="F697" s="102"/>
      <c r="G697" s="102"/>
      <c r="H697" s="102"/>
      <c r="I697" s="102"/>
    </row>
    <row r="698" spans="1:9" s="155" customFormat="1" ht="15">
      <c r="A698" s="10" t="s">
        <v>155</v>
      </c>
      <c r="B698" s="11" t="s">
        <v>142</v>
      </c>
      <c r="C698" s="126">
        <f>C699+C700</f>
        <v>0</v>
      </c>
      <c r="D698" s="164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02"/>
    </row>
    <row r="699" spans="1:9" s="155" customFormat="1" ht="14.25">
      <c r="A699" s="15" t="s">
        <v>157</v>
      </c>
      <c r="B699" s="9" t="s">
        <v>158</v>
      </c>
      <c r="C699" s="114"/>
      <c r="D699" s="164">
        <f>E699+F699+G699</f>
        <v>0</v>
      </c>
      <c r="E699" s="115"/>
      <c r="F699" s="115"/>
      <c r="G699" s="115"/>
      <c r="H699" s="102"/>
      <c r="I699" s="102"/>
    </row>
    <row r="700" spans="1:9" s="155" customFormat="1" ht="14.25">
      <c r="A700" s="15" t="s">
        <v>159</v>
      </c>
      <c r="B700" s="9" t="s">
        <v>160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138</v>
      </c>
      <c r="E701" s="102"/>
      <c r="F701" s="102"/>
      <c r="G701" s="102"/>
      <c r="H701" s="102"/>
      <c r="I701" s="102"/>
    </row>
    <row r="702" spans="1:9" s="155" customFormat="1" ht="15">
      <c r="A702" s="14" t="s">
        <v>74</v>
      </c>
      <c r="B702" s="13"/>
      <c r="C702" s="102"/>
      <c r="D702" s="166" t="s">
        <v>138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138</v>
      </c>
      <c r="E703" s="102"/>
      <c r="F703" s="102"/>
      <c r="G703" s="102"/>
      <c r="H703" s="102"/>
      <c r="I703" s="102"/>
    </row>
    <row r="704" spans="1:9" s="155" customFormat="1" ht="15">
      <c r="A704" s="14" t="s">
        <v>12</v>
      </c>
      <c r="B704" s="11"/>
      <c r="C704" s="102"/>
      <c r="D704" s="166" t="s">
        <v>138</v>
      </c>
      <c r="E704" s="102"/>
      <c r="F704" s="102"/>
      <c r="G704" s="102"/>
      <c r="H704" s="102"/>
      <c r="I704" s="102"/>
    </row>
    <row r="705" spans="1:9" s="155" customFormat="1" ht="15">
      <c r="A705" s="10" t="s">
        <v>155</v>
      </c>
      <c r="B705" s="11" t="s">
        <v>142</v>
      </c>
      <c r="C705" s="126">
        <f>C706+C707</f>
        <v>2</v>
      </c>
      <c r="D705" s="164">
        <f>E705+F705+G705</f>
        <v>2</v>
      </c>
      <c r="E705" s="126">
        <f>E706+E707</f>
        <v>0</v>
      </c>
      <c r="F705" s="126">
        <f>F706+F707</f>
        <v>2</v>
      </c>
      <c r="G705" s="126">
        <f>G706+G707</f>
        <v>0</v>
      </c>
      <c r="H705" s="102"/>
      <c r="I705" s="102"/>
    </row>
    <row r="706" spans="1:9" s="155" customFormat="1" ht="14.25">
      <c r="A706" s="15" t="s">
        <v>157</v>
      </c>
      <c r="B706" s="9" t="s">
        <v>158</v>
      </c>
      <c r="C706" s="114">
        <v>2</v>
      </c>
      <c r="D706" s="164">
        <f>E706+F706+G706</f>
        <v>2</v>
      </c>
      <c r="E706" s="115"/>
      <c r="F706" s="115">
        <v>2</v>
      </c>
      <c r="G706" s="115"/>
      <c r="H706" s="102"/>
      <c r="I706" s="102"/>
    </row>
    <row r="707" spans="1:9" s="155" customFormat="1" ht="14.25">
      <c r="A707" s="15" t="s">
        <v>159</v>
      </c>
      <c r="B707" s="9" t="s">
        <v>160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138</v>
      </c>
      <c r="E708" s="102"/>
      <c r="F708" s="102"/>
      <c r="G708" s="102"/>
      <c r="H708" s="102"/>
      <c r="I708" s="102"/>
    </row>
    <row r="709" spans="1:7" ht="30">
      <c r="A709" s="10" t="s">
        <v>20</v>
      </c>
      <c r="B709" s="13"/>
      <c r="C709" s="102"/>
      <c r="D709" s="166" t="s">
        <v>138</v>
      </c>
      <c r="E709" s="102"/>
      <c r="F709" s="102"/>
      <c r="G709" s="102"/>
    </row>
    <row r="710" spans="1:7" ht="15">
      <c r="A710" s="10"/>
      <c r="B710" s="13"/>
      <c r="C710" s="102"/>
      <c r="D710" s="166" t="s">
        <v>138</v>
      </c>
      <c r="E710" s="102"/>
      <c r="F710" s="102"/>
      <c r="G710" s="102"/>
    </row>
    <row r="711" spans="1:7" ht="15">
      <c r="A711" s="10" t="s">
        <v>12</v>
      </c>
      <c r="B711" s="11"/>
      <c r="C711" s="102"/>
      <c r="D711" s="166" t="s">
        <v>138</v>
      </c>
      <c r="E711" s="102"/>
      <c r="F711" s="102"/>
      <c r="G711" s="102"/>
    </row>
    <row r="712" spans="1:7" ht="15">
      <c r="A712" s="10" t="s">
        <v>155</v>
      </c>
      <c r="B712" s="11" t="s">
        <v>142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157</v>
      </c>
      <c r="B713" s="9" t="s">
        <v>158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159</v>
      </c>
      <c r="B714" s="9" t="s">
        <v>160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138</v>
      </c>
      <c r="E715" s="102"/>
      <c r="F715" s="102"/>
      <c r="G715" s="102"/>
    </row>
    <row r="716" spans="1:7" ht="30">
      <c r="A716" s="10" t="s">
        <v>75</v>
      </c>
      <c r="B716" s="13"/>
      <c r="C716" s="102"/>
      <c r="D716" s="166" t="s">
        <v>138</v>
      </c>
      <c r="E716" s="102"/>
      <c r="F716" s="102"/>
      <c r="G716" s="102"/>
    </row>
    <row r="717" spans="1:7" ht="15">
      <c r="A717" s="10" t="s">
        <v>76</v>
      </c>
      <c r="B717" s="31"/>
      <c r="C717" s="102"/>
      <c r="D717" s="166" t="s">
        <v>138</v>
      </c>
      <c r="E717" s="102"/>
      <c r="F717" s="102"/>
      <c r="G717" s="102"/>
    </row>
    <row r="718" spans="1:7" ht="15">
      <c r="A718" s="10"/>
      <c r="B718" s="31"/>
      <c r="C718" s="102"/>
      <c r="D718" s="166" t="s">
        <v>138</v>
      </c>
      <c r="E718" s="102"/>
      <c r="F718" s="102"/>
      <c r="G718" s="102"/>
    </row>
    <row r="719" spans="1:7" ht="15">
      <c r="A719" s="10" t="s">
        <v>12</v>
      </c>
      <c r="B719" s="11"/>
      <c r="C719" s="102"/>
      <c r="D719" s="166" t="s">
        <v>138</v>
      </c>
      <c r="E719" s="102"/>
      <c r="F719" s="102"/>
      <c r="G719" s="102"/>
    </row>
    <row r="720" spans="1:7" ht="15">
      <c r="A720" s="10" t="s">
        <v>155</v>
      </c>
      <c r="B720" s="11" t="s">
        <v>142</v>
      </c>
      <c r="C720" s="126">
        <f>C721+C722</f>
        <v>2</v>
      </c>
      <c r="D720" s="164">
        <f aca="true" t="shared" si="46" ref="D720:D725">E720+F720+G720</f>
        <v>2</v>
      </c>
      <c r="E720" s="126">
        <f>E721+E722</f>
        <v>0</v>
      </c>
      <c r="F720" s="126">
        <f>F721+F722</f>
        <v>2</v>
      </c>
      <c r="G720" s="126">
        <f>G721+G722</f>
        <v>0</v>
      </c>
    </row>
    <row r="721" spans="1:7" ht="14.25">
      <c r="A721" s="15" t="s">
        <v>157</v>
      </c>
      <c r="B721" s="9" t="s">
        <v>158</v>
      </c>
      <c r="C721" s="114">
        <v>2</v>
      </c>
      <c r="D721" s="164">
        <f t="shared" si="46"/>
        <v>2</v>
      </c>
      <c r="E721" s="115"/>
      <c r="F721" s="115">
        <v>2</v>
      </c>
      <c r="G721" s="115"/>
    </row>
    <row r="722" spans="1:7" ht="14.25">
      <c r="A722" s="15" t="s">
        <v>159</v>
      </c>
      <c r="B722" s="9" t="s">
        <v>160</v>
      </c>
      <c r="C722" s="114"/>
      <c r="D722" s="164">
        <f t="shared" si="46"/>
        <v>0</v>
      </c>
      <c r="E722" s="115"/>
      <c r="F722" s="115"/>
      <c r="G722" s="115"/>
    </row>
    <row r="723" spans="1:7" ht="14.25">
      <c r="A723" s="35" t="s">
        <v>189</v>
      </c>
      <c r="B723" s="13" t="s">
        <v>190</v>
      </c>
      <c r="C723" s="114"/>
      <c r="D723" s="164">
        <f t="shared" si="46"/>
        <v>0</v>
      </c>
      <c r="E723" s="115"/>
      <c r="F723" s="115"/>
      <c r="G723" s="115"/>
    </row>
    <row r="724" spans="1:7" s="155" customFormat="1" ht="25.5">
      <c r="A724" s="35" t="s">
        <v>211</v>
      </c>
      <c r="B724" s="13" t="s">
        <v>212</v>
      </c>
      <c r="C724" s="114"/>
      <c r="D724" s="164">
        <f t="shared" si="46"/>
        <v>0</v>
      </c>
      <c r="E724" s="115"/>
      <c r="F724" s="115"/>
      <c r="G724" s="115"/>
    </row>
    <row r="725" spans="1:7" ht="12.75">
      <c r="A725" s="26" t="s">
        <v>217</v>
      </c>
      <c r="B725" s="13" t="s">
        <v>218</v>
      </c>
      <c r="C725" s="114">
        <v>2</v>
      </c>
      <c r="D725" s="164">
        <f t="shared" si="46"/>
        <v>2</v>
      </c>
      <c r="E725" s="114"/>
      <c r="F725" s="114">
        <v>2</v>
      </c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77</v>
      </c>
      <c r="B727" s="5"/>
      <c r="C727" s="102"/>
      <c r="D727" s="166" t="s">
        <v>138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138</v>
      </c>
      <c r="E728" s="103"/>
      <c r="F728" s="103"/>
      <c r="G728" s="103"/>
    </row>
    <row r="729" spans="1:7" ht="31.5">
      <c r="A729" s="66" t="s">
        <v>78</v>
      </c>
      <c r="B729" s="72"/>
      <c r="C729" s="102"/>
      <c r="D729" s="166" t="s">
        <v>138</v>
      </c>
      <c r="E729" s="102"/>
      <c r="F729" s="102"/>
      <c r="G729" s="102"/>
    </row>
    <row r="730" spans="1:7" ht="15.75">
      <c r="A730" s="66" t="s">
        <v>79</v>
      </c>
      <c r="B730" s="72"/>
      <c r="C730" s="102"/>
      <c r="D730" s="166" t="s">
        <v>138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138</v>
      </c>
      <c r="E731" s="102"/>
      <c r="F731" s="102"/>
      <c r="G731" s="102"/>
    </row>
    <row r="732" spans="1:7" ht="15">
      <c r="A732" s="67" t="s">
        <v>36</v>
      </c>
      <c r="B732" s="68"/>
      <c r="C732" s="102"/>
      <c r="D732" s="166" t="s">
        <v>138</v>
      </c>
      <c r="E732" s="102"/>
      <c r="F732" s="102"/>
      <c r="G732" s="102"/>
    </row>
    <row r="733" spans="1:251" ht="15">
      <c r="A733" s="67" t="s">
        <v>155</v>
      </c>
      <c r="B733" s="68" t="s">
        <v>142</v>
      </c>
      <c r="C733" s="126">
        <f>C734+C735</f>
        <v>14</v>
      </c>
      <c r="D733" s="164">
        <f aca="true" t="shared" si="47" ref="D733:D739">E733+F733+G733</f>
        <v>14</v>
      </c>
      <c r="E733" s="126">
        <f>E734+E735</f>
        <v>0</v>
      </c>
      <c r="F733" s="126">
        <f>F734+F735</f>
        <v>14</v>
      </c>
      <c r="G733" s="126">
        <f>G734+G735</f>
        <v>0</v>
      </c>
      <c r="H733" s="40" t="s">
        <v>156</v>
      </c>
      <c r="I733" s="40" t="s">
        <v>156</v>
      </c>
      <c r="J733" s="40" t="s">
        <v>156</v>
      </c>
      <c r="K733" s="40" t="s">
        <v>156</v>
      </c>
      <c r="L733" s="40" t="s">
        <v>156</v>
      </c>
      <c r="M733" s="40" t="s">
        <v>156</v>
      </c>
      <c r="N733" s="40" t="s">
        <v>156</v>
      </c>
      <c r="O733" s="40" t="s">
        <v>156</v>
      </c>
      <c r="P733" s="40" t="s">
        <v>156</v>
      </c>
      <c r="Q733" s="40" t="s">
        <v>156</v>
      </c>
      <c r="R733" s="40" t="s">
        <v>156</v>
      </c>
      <c r="S733" s="40" t="s">
        <v>156</v>
      </c>
      <c r="T733" s="40" t="s">
        <v>156</v>
      </c>
      <c r="U733" s="40" t="s">
        <v>156</v>
      </c>
      <c r="V733" s="40" t="s">
        <v>156</v>
      </c>
      <c r="W733" s="40" t="s">
        <v>156</v>
      </c>
      <c r="X733" s="40" t="s">
        <v>156</v>
      </c>
      <c r="Y733" s="40" t="s">
        <v>156</v>
      </c>
      <c r="Z733" s="40" t="s">
        <v>156</v>
      </c>
      <c r="AA733" s="40" t="s">
        <v>156</v>
      </c>
      <c r="AB733" s="40" t="s">
        <v>156</v>
      </c>
      <c r="AC733" s="40" t="s">
        <v>156</v>
      </c>
      <c r="AD733" s="40" t="s">
        <v>156</v>
      </c>
      <c r="AE733" s="40" t="s">
        <v>156</v>
      </c>
      <c r="AF733" s="40" t="s">
        <v>156</v>
      </c>
      <c r="AG733" s="40" t="s">
        <v>156</v>
      </c>
      <c r="AH733" s="40" t="s">
        <v>156</v>
      </c>
      <c r="AI733" s="40" t="s">
        <v>156</v>
      </c>
      <c r="AJ733" s="40" t="s">
        <v>156</v>
      </c>
      <c r="AK733" s="40" t="s">
        <v>156</v>
      </c>
      <c r="AL733" s="40" t="s">
        <v>156</v>
      </c>
      <c r="AM733" s="40" t="s">
        <v>156</v>
      </c>
      <c r="AN733" s="40" t="s">
        <v>156</v>
      </c>
      <c r="AO733" s="40" t="s">
        <v>156</v>
      </c>
      <c r="AP733" s="40" t="s">
        <v>156</v>
      </c>
      <c r="AQ733" s="40" t="s">
        <v>156</v>
      </c>
      <c r="AR733" s="40" t="s">
        <v>156</v>
      </c>
      <c r="AS733" s="40" t="s">
        <v>156</v>
      </c>
      <c r="AT733" s="40" t="s">
        <v>156</v>
      </c>
      <c r="AU733" s="40" t="s">
        <v>156</v>
      </c>
      <c r="AV733" s="40" t="s">
        <v>156</v>
      </c>
      <c r="AW733" s="40" t="s">
        <v>156</v>
      </c>
      <c r="AX733" s="40" t="s">
        <v>156</v>
      </c>
      <c r="AY733" s="40" t="s">
        <v>156</v>
      </c>
      <c r="AZ733" s="40" t="s">
        <v>156</v>
      </c>
      <c r="BA733" s="40" t="s">
        <v>156</v>
      </c>
      <c r="BB733" s="40" t="s">
        <v>156</v>
      </c>
      <c r="BC733" s="40" t="s">
        <v>156</v>
      </c>
      <c r="BD733" s="40" t="s">
        <v>156</v>
      </c>
      <c r="BE733" s="40" t="s">
        <v>156</v>
      </c>
      <c r="BF733" s="40" t="s">
        <v>156</v>
      </c>
      <c r="BG733" s="40" t="s">
        <v>156</v>
      </c>
      <c r="BH733" s="40" t="s">
        <v>156</v>
      </c>
      <c r="BI733" s="40" t="s">
        <v>156</v>
      </c>
      <c r="BJ733" s="40" t="s">
        <v>156</v>
      </c>
      <c r="BK733" s="40" t="s">
        <v>156</v>
      </c>
      <c r="BL733" s="40" t="s">
        <v>156</v>
      </c>
      <c r="BM733" s="40" t="s">
        <v>156</v>
      </c>
      <c r="BN733" s="40" t="s">
        <v>156</v>
      </c>
      <c r="BO733" s="40" t="s">
        <v>156</v>
      </c>
      <c r="BP733" s="40" t="s">
        <v>156</v>
      </c>
      <c r="BQ733" s="40" t="s">
        <v>156</v>
      </c>
      <c r="BR733" s="40" t="s">
        <v>156</v>
      </c>
      <c r="BS733" s="40" t="s">
        <v>156</v>
      </c>
      <c r="BT733" s="40" t="s">
        <v>156</v>
      </c>
      <c r="BU733" s="40" t="s">
        <v>156</v>
      </c>
      <c r="BV733" s="40" t="s">
        <v>156</v>
      </c>
      <c r="BW733" s="40" t="s">
        <v>156</v>
      </c>
      <c r="BX733" s="40" t="s">
        <v>156</v>
      </c>
      <c r="BY733" s="40" t="s">
        <v>156</v>
      </c>
      <c r="BZ733" s="40" t="s">
        <v>156</v>
      </c>
      <c r="CA733" s="40" t="s">
        <v>156</v>
      </c>
      <c r="CB733" s="40" t="s">
        <v>156</v>
      </c>
      <c r="CC733" s="40" t="s">
        <v>156</v>
      </c>
      <c r="CD733" s="40" t="s">
        <v>156</v>
      </c>
      <c r="CE733" s="40" t="s">
        <v>156</v>
      </c>
      <c r="CF733" s="40" t="s">
        <v>156</v>
      </c>
      <c r="CG733" s="40" t="s">
        <v>156</v>
      </c>
      <c r="CH733" s="40" t="s">
        <v>156</v>
      </c>
      <c r="CI733" s="40" t="s">
        <v>156</v>
      </c>
      <c r="CJ733" s="40" t="s">
        <v>156</v>
      </c>
      <c r="CK733" s="40" t="s">
        <v>156</v>
      </c>
      <c r="CL733" s="40" t="s">
        <v>156</v>
      </c>
      <c r="CM733" s="40" t="s">
        <v>156</v>
      </c>
      <c r="CN733" s="40" t="s">
        <v>156</v>
      </c>
      <c r="CO733" s="40" t="s">
        <v>156</v>
      </c>
      <c r="CP733" s="40" t="s">
        <v>156</v>
      </c>
      <c r="CQ733" s="40" t="s">
        <v>156</v>
      </c>
      <c r="CR733" s="40" t="s">
        <v>156</v>
      </c>
      <c r="CS733" s="40" t="s">
        <v>156</v>
      </c>
      <c r="CT733" s="40" t="s">
        <v>156</v>
      </c>
      <c r="CU733" s="40" t="s">
        <v>156</v>
      </c>
      <c r="CV733" s="40" t="s">
        <v>156</v>
      </c>
      <c r="CW733" s="40" t="s">
        <v>156</v>
      </c>
      <c r="CX733" s="40" t="s">
        <v>156</v>
      </c>
      <c r="CY733" s="40" t="s">
        <v>156</v>
      </c>
      <c r="CZ733" s="40" t="s">
        <v>156</v>
      </c>
      <c r="DA733" s="40" t="s">
        <v>156</v>
      </c>
      <c r="DB733" s="40" t="s">
        <v>156</v>
      </c>
      <c r="DC733" s="40" t="s">
        <v>156</v>
      </c>
      <c r="DD733" s="40" t="s">
        <v>156</v>
      </c>
      <c r="DE733" s="40" t="s">
        <v>156</v>
      </c>
      <c r="DF733" s="40" t="s">
        <v>156</v>
      </c>
      <c r="DG733" s="40" t="s">
        <v>156</v>
      </c>
      <c r="DH733" s="40" t="s">
        <v>156</v>
      </c>
      <c r="DI733" s="40" t="s">
        <v>156</v>
      </c>
      <c r="DJ733" s="40" t="s">
        <v>156</v>
      </c>
      <c r="DK733" s="40" t="s">
        <v>156</v>
      </c>
      <c r="DL733" s="40" t="s">
        <v>156</v>
      </c>
      <c r="DM733" s="40" t="s">
        <v>156</v>
      </c>
      <c r="DN733" s="40" t="s">
        <v>156</v>
      </c>
      <c r="DO733" s="40" t="s">
        <v>156</v>
      </c>
      <c r="DP733" s="40" t="s">
        <v>156</v>
      </c>
      <c r="DQ733" s="40" t="s">
        <v>156</v>
      </c>
      <c r="DR733" s="40" t="s">
        <v>156</v>
      </c>
      <c r="DS733" s="40" t="s">
        <v>156</v>
      </c>
      <c r="DT733" s="40" t="s">
        <v>156</v>
      </c>
      <c r="DU733" s="40" t="s">
        <v>156</v>
      </c>
      <c r="DV733" s="40" t="s">
        <v>156</v>
      </c>
      <c r="DW733" s="40" t="s">
        <v>156</v>
      </c>
      <c r="DX733" s="40" t="s">
        <v>156</v>
      </c>
      <c r="DY733" s="40" t="s">
        <v>156</v>
      </c>
      <c r="DZ733" s="40" t="s">
        <v>156</v>
      </c>
      <c r="EA733" s="40" t="s">
        <v>156</v>
      </c>
      <c r="EB733" s="40" t="s">
        <v>156</v>
      </c>
      <c r="EC733" s="40" t="s">
        <v>156</v>
      </c>
      <c r="ED733" s="40" t="s">
        <v>156</v>
      </c>
      <c r="EE733" s="40" t="s">
        <v>156</v>
      </c>
      <c r="EF733" s="40" t="s">
        <v>156</v>
      </c>
      <c r="EG733" s="40" t="s">
        <v>156</v>
      </c>
      <c r="EH733" s="40" t="s">
        <v>156</v>
      </c>
      <c r="EI733" s="40" t="s">
        <v>156</v>
      </c>
      <c r="EJ733" s="40" t="s">
        <v>156</v>
      </c>
      <c r="EK733" s="40" t="s">
        <v>156</v>
      </c>
      <c r="EL733" s="40" t="s">
        <v>156</v>
      </c>
      <c r="EM733" s="40" t="s">
        <v>156</v>
      </c>
      <c r="EN733" s="40" t="s">
        <v>156</v>
      </c>
      <c r="EO733" s="40" t="s">
        <v>156</v>
      </c>
      <c r="EP733" s="40" t="s">
        <v>156</v>
      </c>
      <c r="EQ733" s="40" t="s">
        <v>156</v>
      </c>
      <c r="ER733" s="40" t="s">
        <v>156</v>
      </c>
      <c r="ES733" s="40" t="s">
        <v>156</v>
      </c>
      <c r="ET733" s="40" t="s">
        <v>156</v>
      </c>
      <c r="EU733" s="40" t="s">
        <v>156</v>
      </c>
      <c r="EV733" s="40" t="s">
        <v>156</v>
      </c>
      <c r="EW733" s="40" t="s">
        <v>156</v>
      </c>
      <c r="EX733" s="40" t="s">
        <v>156</v>
      </c>
      <c r="EY733" s="40" t="s">
        <v>156</v>
      </c>
      <c r="EZ733" s="40" t="s">
        <v>156</v>
      </c>
      <c r="FA733" s="40" t="s">
        <v>156</v>
      </c>
      <c r="FB733" s="40" t="s">
        <v>156</v>
      </c>
      <c r="FC733" s="40" t="s">
        <v>156</v>
      </c>
      <c r="FD733" s="40" t="s">
        <v>156</v>
      </c>
      <c r="FE733" s="40" t="s">
        <v>156</v>
      </c>
      <c r="FF733" s="40" t="s">
        <v>156</v>
      </c>
      <c r="FG733" s="40" t="s">
        <v>156</v>
      </c>
      <c r="FH733" s="40" t="s">
        <v>156</v>
      </c>
      <c r="FI733" s="40" t="s">
        <v>156</v>
      </c>
      <c r="FJ733" s="40" t="s">
        <v>156</v>
      </c>
      <c r="FK733" s="40" t="s">
        <v>156</v>
      </c>
      <c r="FL733" s="40" t="s">
        <v>156</v>
      </c>
      <c r="FM733" s="40" t="s">
        <v>156</v>
      </c>
      <c r="FN733" s="40" t="s">
        <v>156</v>
      </c>
      <c r="FO733" s="40" t="s">
        <v>156</v>
      </c>
      <c r="FP733" s="40" t="s">
        <v>156</v>
      </c>
      <c r="FQ733" s="40" t="s">
        <v>156</v>
      </c>
      <c r="FR733" s="40" t="s">
        <v>156</v>
      </c>
      <c r="FS733" s="40" t="s">
        <v>156</v>
      </c>
      <c r="FT733" s="40" t="s">
        <v>156</v>
      </c>
      <c r="FU733" s="40" t="s">
        <v>156</v>
      </c>
      <c r="FV733" s="40" t="s">
        <v>156</v>
      </c>
      <c r="FW733" s="40" t="s">
        <v>156</v>
      </c>
      <c r="FX733" s="40" t="s">
        <v>156</v>
      </c>
      <c r="FY733" s="40" t="s">
        <v>156</v>
      </c>
      <c r="FZ733" s="40" t="s">
        <v>156</v>
      </c>
      <c r="GA733" s="40" t="s">
        <v>156</v>
      </c>
      <c r="GB733" s="40" t="s">
        <v>156</v>
      </c>
      <c r="GC733" s="40" t="s">
        <v>156</v>
      </c>
      <c r="GD733" s="40" t="s">
        <v>156</v>
      </c>
      <c r="GE733" s="40" t="s">
        <v>156</v>
      </c>
      <c r="GF733" s="40" t="s">
        <v>156</v>
      </c>
      <c r="GG733" s="40" t="s">
        <v>156</v>
      </c>
      <c r="GH733" s="40" t="s">
        <v>156</v>
      </c>
      <c r="GI733" s="40" t="s">
        <v>156</v>
      </c>
      <c r="GJ733" s="40" t="s">
        <v>156</v>
      </c>
      <c r="GK733" s="40" t="s">
        <v>156</v>
      </c>
      <c r="GL733" s="40" t="s">
        <v>156</v>
      </c>
      <c r="GM733" s="40" t="s">
        <v>156</v>
      </c>
      <c r="GN733" s="40" t="s">
        <v>156</v>
      </c>
      <c r="GO733" s="40" t="s">
        <v>156</v>
      </c>
      <c r="GP733" s="40" t="s">
        <v>156</v>
      </c>
      <c r="GQ733" s="40" t="s">
        <v>156</v>
      </c>
      <c r="GR733" s="40" t="s">
        <v>156</v>
      </c>
      <c r="GS733" s="40" t="s">
        <v>156</v>
      </c>
      <c r="GT733" s="40" t="s">
        <v>156</v>
      </c>
      <c r="GU733" s="40" t="s">
        <v>156</v>
      </c>
      <c r="GV733" s="40" t="s">
        <v>156</v>
      </c>
      <c r="GW733" s="40" t="s">
        <v>156</v>
      </c>
      <c r="GX733" s="40" t="s">
        <v>156</v>
      </c>
      <c r="GY733" s="40" t="s">
        <v>156</v>
      </c>
      <c r="GZ733" s="40" t="s">
        <v>156</v>
      </c>
      <c r="HA733" s="40" t="s">
        <v>156</v>
      </c>
      <c r="HB733" s="40" t="s">
        <v>156</v>
      </c>
      <c r="HC733" s="40" t="s">
        <v>156</v>
      </c>
      <c r="HD733" s="40" t="s">
        <v>156</v>
      </c>
      <c r="HE733" s="40" t="s">
        <v>156</v>
      </c>
      <c r="HF733" s="40" t="s">
        <v>156</v>
      </c>
      <c r="HG733" s="40" t="s">
        <v>156</v>
      </c>
      <c r="HH733" s="40" t="s">
        <v>156</v>
      </c>
      <c r="HI733" s="40" t="s">
        <v>156</v>
      </c>
      <c r="HJ733" s="40" t="s">
        <v>156</v>
      </c>
      <c r="HK733" s="40" t="s">
        <v>156</v>
      </c>
      <c r="HL733" s="40" t="s">
        <v>156</v>
      </c>
      <c r="HM733" s="40" t="s">
        <v>156</v>
      </c>
      <c r="HN733" s="40" t="s">
        <v>156</v>
      </c>
      <c r="HO733" s="40" t="s">
        <v>156</v>
      </c>
      <c r="HP733" s="40" t="s">
        <v>156</v>
      </c>
      <c r="HQ733" s="40" t="s">
        <v>156</v>
      </c>
      <c r="HR733" s="40" t="s">
        <v>156</v>
      </c>
      <c r="HS733" s="40" t="s">
        <v>156</v>
      </c>
      <c r="HT733" s="40" t="s">
        <v>156</v>
      </c>
      <c r="HU733" s="40" t="s">
        <v>156</v>
      </c>
      <c r="HV733" s="40" t="s">
        <v>156</v>
      </c>
      <c r="HW733" s="40" t="s">
        <v>156</v>
      </c>
      <c r="HX733" s="40" t="s">
        <v>156</v>
      </c>
      <c r="HY733" s="40" t="s">
        <v>156</v>
      </c>
      <c r="HZ733" s="40" t="s">
        <v>156</v>
      </c>
      <c r="IA733" s="40" t="s">
        <v>156</v>
      </c>
      <c r="IB733" s="40" t="s">
        <v>156</v>
      </c>
      <c r="IC733" s="40" t="s">
        <v>156</v>
      </c>
      <c r="ID733" s="40" t="s">
        <v>156</v>
      </c>
      <c r="IE733" s="40" t="s">
        <v>156</v>
      </c>
      <c r="IF733" s="40" t="s">
        <v>156</v>
      </c>
      <c r="IG733" s="40" t="s">
        <v>156</v>
      </c>
      <c r="IH733" s="40" t="s">
        <v>156</v>
      </c>
      <c r="II733" s="40" t="s">
        <v>156</v>
      </c>
      <c r="IJ733" s="40" t="s">
        <v>156</v>
      </c>
      <c r="IK733" s="40" t="s">
        <v>156</v>
      </c>
      <c r="IL733" s="40" t="s">
        <v>156</v>
      </c>
      <c r="IM733" s="40" t="s">
        <v>156</v>
      </c>
      <c r="IN733" s="40" t="s">
        <v>156</v>
      </c>
      <c r="IO733" s="40" t="s">
        <v>156</v>
      </c>
      <c r="IP733" s="40" t="s">
        <v>156</v>
      </c>
      <c r="IQ733" s="40" t="s">
        <v>156</v>
      </c>
    </row>
    <row r="734" spans="1:251" ht="15">
      <c r="A734" s="69" t="s">
        <v>157</v>
      </c>
      <c r="B734" s="70" t="s">
        <v>158</v>
      </c>
      <c r="C734" s="128">
        <f>C745+C755</f>
        <v>14</v>
      </c>
      <c r="D734" s="164">
        <f t="shared" si="47"/>
        <v>14</v>
      </c>
      <c r="E734" s="128">
        <f aca="true" t="shared" si="48" ref="E734:G735">E745+E755</f>
        <v>0</v>
      </c>
      <c r="F734" s="128">
        <f t="shared" si="48"/>
        <v>14</v>
      </c>
      <c r="G734" s="128">
        <f t="shared" si="48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159</v>
      </c>
      <c r="B735" s="70" t="s">
        <v>160</v>
      </c>
      <c r="C735" s="128">
        <f>C746+C756</f>
        <v>0</v>
      </c>
      <c r="D735" s="164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197</v>
      </c>
      <c r="B736" s="72" t="s">
        <v>198</v>
      </c>
      <c r="C736" s="127">
        <f>C757</f>
        <v>0</v>
      </c>
      <c r="D736" s="164">
        <f t="shared" si="47"/>
        <v>0</v>
      </c>
      <c r="E736" s="127">
        <f>E757</f>
        <v>0</v>
      </c>
      <c r="F736" s="127">
        <f>F757</f>
        <v>0</v>
      </c>
      <c r="G736" s="127">
        <f>G757</f>
        <v>0</v>
      </c>
    </row>
    <row r="737" spans="1:7" ht="12.75">
      <c r="A737" s="71" t="s">
        <v>203</v>
      </c>
      <c r="B737" s="72" t="s">
        <v>204</v>
      </c>
      <c r="C737" s="127">
        <f aca="true" t="shared" si="49" ref="C737:G738">C747</f>
        <v>60.25</v>
      </c>
      <c r="D737" s="164">
        <f t="shared" si="47"/>
        <v>60.25</v>
      </c>
      <c r="E737" s="127">
        <f t="shared" si="49"/>
        <v>0</v>
      </c>
      <c r="F737" s="127">
        <f t="shared" si="49"/>
        <v>60.25</v>
      </c>
      <c r="G737" s="127">
        <f t="shared" si="49"/>
        <v>0</v>
      </c>
    </row>
    <row r="738" spans="1:7" ht="12.75">
      <c r="A738" s="71" t="s">
        <v>215</v>
      </c>
      <c r="B738" s="72" t="s">
        <v>216</v>
      </c>
      <c r="C738" s="127">
        <f t="shared" si="49"/>
        <v>8</v>
      </c>
      <c r="D738" s="164">
        <f t="shared" si="47"/>
        <v>8</v>
      </c>
      <c r="E738" s="127">
        <f t="shared" si="49"/>
        <v>0</v>
      </c>
      <c r="F738" s="127">
        <f t="shared" si="49"/>
        <v>8</v>
      </c>
      <c r="G738" s="127">
        <f t="shared" si="49"/>
        <v>0</v>
      </c>
    </row>
    <row r="739" spans="1:7" ht="12.75">
      <c r="A739" s="71" t="s">
        <v>13</v>
      </c>
      <c r="B739" s="72" t="s">
        <v>218</v>
      </c>
      <c r="C739" s="127">
        <f>C749+C758</f>
        <v>12</v>
      </c>
      <c r="D739" s="164">
        <f t="shared" si="47"/>
        <v>12</v>
      </c>
      <c r="E739" s="127">
        <f>E749+E758</f>
        <v>0</v>
      </c>
      <c r="F739" s="127">
        <f>F749+F758</f>
        <v>12</v>
      </c>
      <c r="G739" s="127">
        <f>G749+G758</f>
        <v>0</v>
      </c>
    </row>
    <row r="740" spans="1:7" ht="12.75">
      <c r="A740" s="26"/>
      <c r="B740" s="13"/>
      <c r="C740" s="102"/>
      <c r="D740" s="166" t="s">
        <v>138</v>
      </c>
      <c r="E740" s="102"/>
      <c r="F740" s="102"/>
      <c r="G740" s="102"/>
    </row>
    <row r="741" spans="1:7" ht="31.5">
      <c r="A741" s="83" t="s">
        <v>80</v>
      </c>
      <c r="B741" s="90"/>
      <c r="C741" s="102"/>
      <c r="D741" s="166" t="s">
        <v>138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138</v>
      </c>
      <c r="E742" s="102"/>
      <c r="F742" s="102"/>
      <c r="G742" s="102"/>
    </row>
    <row r="743" spans="1:7" ht="15">
      <c r="A743" s="85" t="s">
        <v>36</v>
      </c>
      <c r="B743" s="86"/>
      <c r="C743" s="102"/>
      <c r="D743" s="166" t="s">
        <v>138</v>
      </c>
      <c r="E743" s="102"/>
      <c r="F743" s="102"/>
      <c r="G743" s="102"/>
    </row>
    <row r="744" spans="1:7" ht="15">
      <c r="A744" s="85" t="s">
        <v>155</v>
      </c>
      <c r="B744" s="86" t="s">
        <v>142</v>
      </c>
      <c r="C744" s="126">
        <f>C745+C746</f>
        <v>0</v>
      </c>
      <c r="D744" s="164">
        <f aca="true" t="shared" si="50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157</v>
      </c>
      <c r="B745" s="88" t="s">
        <v>158</v>
      </c>
      <c r="C745" s="128">
        <f>C766+C774+C782+C791+C799+C808+C815</f>
        <v>0</v>
      </c>
      <c r="D745" s="164">
        <f t="shared" si="50"/>
        <v>0</v>
      </c>
      <c r="E745" s="128">
        <f aca="true" t="shared" si="51" ref="E745:G746">E766+E774+E782+E791+E799+E808+E815</f>
        <v>0</v>
      </c>
      <c r="F745" s="128">
        <f t="shared" si="51"/>
        <v>0</v>
      </c>
      <c r="G745" s="128">
        <f t="shared" si="51"/>
        <v>0</v>
      </c>
    </row>
    <row r="746" spans="1:7" ht="14.25">
      <c r="A746" s="87" t="s">
        <v>159</v>
      </c>
      <c r="B746" s="88" t="s">
        <v>160</v>
      </c>
      <c r="C746" s="128">
        <f>C767+C775+C783+C792+C800+C809+C816</f>
        <v>0</v>
      </c>
      <c r="D746" s="164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203</v>
      </c>
      <c r="B747" s="90" t="s">
        <v>204</v>
      </c>
      <c r="C747" s="127">
        <f>C801</f>
        <v>60.25</v>
      </c>
      <c r="D747" s="164">
        <f t="shared" si="50"/>
        <v>60.25</v>
      </c>
      <c r="E747" s="127">
        <f>E801</f>
        <v>0</v>
      </c>
      <c r="F747" s="127">
        <f>F801</f>
        <v>60.25</v>
      </c>
      <c r="G747" s="127">
        <f>G801</f>
        <v>0</v>
      </c>
    </row>
    <row r="748" spans="1:7" ht="12.75">
      <c r="A748" s="89" t="s">
        <v>215</v>
      </c>
      <c r="B748" s="90" t="s">
        <v>216</v>
      </c>
      <c r="C748" s="127">
        <f>C784</f>
        <v>8</v>
      </c>
      <c r="D748" s="164">
        <f t="shared" si="50"/>
        <v>8</v>
      </c>
      <c r="E748" s="127">
        <f>E784</f>
        <v>0</v>
      </c>
      <c r="F748" s="127">
        <f>F784</f>
        <v>8</v>
      </c>
      <c r="G748" s="127">
        <f>G784</f>
        <v>0</v>
      </c>
    </row>
    <row r="749" spans="1:7" ht="12.75">
      <c r="A749" s="89" t="s">
        <v>13</v>
      </c>
      <c r="B749" s="90" t="s">
        <v>218</v>
      </c>
      <c r="C749" s="127">
        <f>+C768+C776+C785+C793+C802+C817</f>
        <v>0</v>
      </c>
      <c r="D749" s="164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138</v>
      </c>
      <c r="E750" s="102"/>
      <c r="F750" s="102"/>
      <c r="G750" s="102"/>
    </row>
    <row r="751" spans="1:7" ht="31.5">
      <c r="A751" s="83" t="s">
        <v>81</v>
      </c>
      <c r="B751" s="90"/>
      <c r="C751" s="102"/>
      <c r="D751" s="166" t="s">
        <v>138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138</v>
      </c>
      <c r="E752" s="102"/>
      <c r="F752" s="102"/>
      <c r="G752" s="102"/>
    </row>
    <row r="753" spans="1:7" ht="15">
      <c r="A753" s="85" t="s">
        <v>36</v>
      </c>
      <c r="B753" s="86"/>
      <c r="C753" s="102"/>
      <c r="D753" s="166" t="s">
        <v>138</v>
      </c>
      <c r="E753" s="102"/>
      <c r="F753" s="102"/>
      <c r="G753" s="102"/>
    </row>
    <row r="754" spans="1:7" ht="15">
      <c r="A754" s="85" t="s">
        <v>155</v>
      </c>
      <c r="B754" s="86" t="s">
        <v>142</v>
      </c>
      <c r="C754" s="126">
        <f>C755+C756</f>
        <v>14</v>
      </c>
      <c r="D754" s="164">
        <f>E754+F754+G754</f>
        <v>14</v>
      </c>
      <c r="E754" s="126">
        <f>E755+E756</f>
        <v>0</v>
      </c>
      <c r="F754" s="126">
        <f>F755+F756</f>
        <v>14</v>
      </c>
      <c r="G754" s="126">
        <f>G755+G756</f>
        <v>0</v>
      </c>
    </row>
    <row r="755" spans="1:7" ht="14.25">
      <c r="A755" s="87" t="s">
        <v>157</v>
      </c>
      <c r="B755" s="88" t="s">
        <v>158</v>
      </c>
      <c r="C755" s="128">
        <f>C825+C833+C842+C850+C858+C866+C873</f>
        <v>14</v>
      </c>
      <c r="D755" s="164">
        <f>E755+F755+G755</f>
        <v>14</v>
      </c>
      <c r="E755" s="128">
        <f aca="true" t="shared" si="52" ref="E755:G756">E825+E833+E842+E850+E858+E866+E873</f>
        <v>0</v>
      </c>
      <c r="F755" s="128">
        <f t="shared" si="52"/>
        <v>14</v>
      </c>
      <c r="G755" s="128">
        <f t="shared" si="52"/>
        <v>0</v>
      </c>
    </row>
    <row r="756" spans="1:7" ht="14.25">
      <c r="A756" s="87" t="s">
        <v>159</v>
      </c>
      <c r="B756" s="88" t="s">
        <v>160</v>
      </c>
      <c r="C756" s="128">
        <f>C826+C834+C843+C851+C859+C867+C874</f>
        <v>0</v>
      </c>
      <c r="D756" s="164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197</v>
      </c>
      <c r="B757" s="90" t="s">
        <v>198</v>
      </c>
      <c r="C757" s="127">
        <f>C835</f>
        <v>0</v>
      </c>
      <c r="D757" s="164">
        <f>E757+F757+G757</f>
        <v>0</v>
      </c>
      <c r="E757" s="127">
        <f>E835</f>
        <v>0</v>
      </c>
      <c r="F757" s="127">
        <f>F835</f>
        <v>0</v>
      </c>
      <c r="G757" s="127">
        <f>G835</f>
        <v>0</v>
      </c>
    </row>
    <row r="758" spans="1:7" ht="12.75">
      <c r="A758" s="89" t="s">
        <v>13</v>
      </c>
      <c r="B758" s="90" t="s">
        <v>218</v>
      </c>
      <c r="C758" s="127">
        <f>C827+C836+C844+C852+C860+C875</f>
        <v>12</v>
      </c>
      <c r="D758" s="164">
        <f>E758+F758+G758</f>
        <v>12</v>
      </c>
      <c r="E758" s="127">
        <f>E827+E836+E844+E852+E860+E875</f>
        <v>0</v>
      </c>
      <c r="F758" s="127">
        <f>F827+F836+F844+F852+F860+F875</f>
        <v>12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138</v>
      </c>
      <c r="E759" s="102"/>
      <c r="F759" s="102"/>
      <c r="G759" s="102"/>
    </row>
    <row r="760" spans="1:7" ht="15.75">
      <c r="A760" s="82" t="s">
        <v>222</v>
      </c>
      <c r="B760" s="31"/>
      <c r="C760" s="102"/>
      <c r="D760" s="166" t="s">
        <v>138</v>
      </c>
      <c r="E760" s="102"/>
      <c r="F760" s="102"/>
      <c r="G760" s="102"/>
    </row>
    <row r="761" spans="1:7" ht="15">
      <c r="A761" s="10"/>
      <c r="B761" s="31"/>
      <c r="C761" s="102"/>
      <c r="D761" s="166" t="s">
        <v>138</v>
      </c>
      <c r="E761" s="102"/>
      <c r="F761" s="102"/>
      <c r="G761" s="102"/>
    </row>
    <row r="762" spans="1:7" ht="42.75" customHeight="1">
      <c r="A762" s="10" t="s">
        <v>82</v>
      </c>
      <c r="B762" s="13"/>
      <c r="C762" s="102"/>
      <c r="D762" s="166" t="s">
        <v>138</v>
      </c>
      <c r="E762" s="102"/>
      <c r="F762" s="102"/>
      <c r="G762" s="102"/>
    </row>
    <row r="763" spans="1:7" ht="15">
      <c r="A763" s="10"/>
      <c r="B763" s="13"/>
      <c r="C763" s="102"/>
      <c r="D763" s="166" t="s">
        <v>138</v>
      </c>
      <c r="E763" s="102"/>
      <c r="F763" s="102"/>
      <c r="G763" s="102"/>
    </row>
    <row r="764" spans="1:7" ht="15">
      <c r="A764" s="10" t="s">
        <v>36</v>
      </c>
      <c r="B764" s="11"/>
      <c r="C764" s="102"/>
      <c r="D764" s="166" t="s">
        <v>138</v>
      </c>
      <c r="E764" s="102"/>
      <c r="F764" s="102"/>
      <c r="G764" s="102"/>
    </row>
    <row r="765" spans="1:7" ht="15">
      <c r="A765" s="10" t="s">
        <v>155</v>
      </c>
      <c r="B765" s="11" t="s">
        <v>142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157</v>
      </c>
      <c r="B766" s="9" t="s">
        <v>158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159</v>
      </c>
      <c r="B767" s="9" t="s">
        <v>160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13</v>
      </c>
      <c r="B768" s="13" t="s">
        <v>218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138</v>
      </c>
      <c r="E769" s="102"/>
      <c r="F769" s="102"/>
      <c r="G769" s="102"/>
    </row>
    <row r="770" spans="1:7" ht="15">
      <c r="A770" s="10" t="s">
        <v>83</v>
      </c>
      <c r="B770" s="13"/>
      <c r="C770" s="102"/>
      <c r="D770" s="166" t="s">
        <v>138</v>
      </c>
      <c r="E770" s="102"/>
      <c r="F770" s="102"/>
      <c r="G770" s="102"/>
    </row>
    <row r="771" spans="1:7" ht="15">
      <c r="A771" s="10"/>
      <c r="B771" s="13"/>
      <c r="C771" s="102"/>
      <c r="D771" s="166" t="s">
        <v>138</v>
      </c>
      <c r="E771" s="102"/>
      <c r="F771" s="102"/>
      <c r="G771" s="102"/>
    </row>
    <row r="772" spans="1:7" ht="15">
      <c r="A772" s="10" t="s">
        <v>36</v>
      </c>
      <c r="B772" s="11"/>
      <c r="C772" s="102"/>
      <c r="D772" s="166" t="s">
        <v>138</v>
      </c>
      <c r="E772" s="102"/>
      <c r="F772" s="102"/>
      <c r="G772" s="102"/>
    </row>
    <row r="773" spans="1:7" ht="15">
      <c r="A773" s="10" t="s">
        <v>155</v>
      </c>
      <c r="B773" s="11" t="s">
        <v>142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157</v>
      </c>
      <c r="B774" s="9" t="s">
        <v>158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159</v>
      </c>
      <c r="B775" s="9" t="s">
        <v>160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13</v>
      </c>
      <c r="B776" s="13" t="s">
        <v>218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138</v>
      </c>
      <c r="E777" s="102"/>
      <c r="F777" s="102"/>
      <c r="G777" s="102"/>
    </row>
    <row r="778" spans="1:7" ht="15">
      <c r="A778" s="10" t="s">
        <v>84</v>
      </c>
      <c r="B778" s="13"/>
      <c r="C778" s="102"/>
      <c r="D778" s="166" t="s">
        <v>138</v>
      </c>
      <c r="E778" s="102"/>
      <c r="F778" s="102"/>
      <c r="G778" s="102"/>
    </row>
    <row r="779" spans="1:7" ht="15">
      <c r="A779" s="10"/>
      <c r="B779" s="13"/>
      <c r="C779" s="102"/>
      <c r="D779" s="166" t="s">
        <v>138</v>
      </c>
      <c r="E779" s="102"/>
      <c r="F779" s="102"/>
      <c r="G779" s="102"/>
    </row>
    <row r="780" spans="1:7" ht="15">
      <c r="A780" s="10" t="s">
        <v>36</v>
      </c>
      <c r="B780" s="11"/>
      <c r="C780" s="102"/>
      <c r="D780" s="166" t="s">
        <v>138</v>
      </c>
      <c r="E780" s="102"/>
      <c r="F780" s="102"/>
      <c r="G780" s="102"/>
    </row>
    <row r="781" spans="1:7" ht="15">
      <c r="A781" s="10" t="s">
        <v>155</v>
      </c>
      <c r="B781" s="11" t="s">
        <v>142</v>
      </c>
      <c r="C781" s="126">
        <f>C782+C783</f>
        <v>0</v>
      </c>
      <c r="D781" s="164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7" ht="14.25">
      <c r="A782" s="8" t="s">
        <v>157</v>
      </c>
      <c r="B782" s="9" t="s">
        <v>158</v>
      </c>
      <c r="C782" s="114"/>
      <c r="D782" s="164">
        <f>E782+F782+G782</f>
        <v>0</v>
      </c>
      <c r="E782" s="115"/>
      <c r="F782" s="115"/>
      <c r="G782" s="115"/>
    </row>
    <row r="783" spans="1:7" ht="14.25">
      <c r="A783" s="8" t="s">
        <v>159</v>
      </c>
      <c r="B783" s="9" t="s">
        <v>160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215</v>
      </c>
      <c r="B784" s="64" t="s">
        <v>216</v>
      </c>
      <c r="C784" s="114">
        <v>8</v>
      </c>
      <c r="D784" s="164">
        <f>E784+F784+G784</f>
        <v>8</v>
      </c>
      <c r="E784" s="118"/>
      <c r="F784" s="118">
        <v>8</v>
      </c>
      <c r="G784" s="118"/>
    </row>
    <row r="785" spans="1:7" ht="14.25">
      <c r="A785" s="26" t="s">
        <v>13</v>
      </c>
      <c r="B785" s="13" t="s">
        <v>218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138</v>
      </c>
      <c r="E786" s="102"/>
      <c r="F786" s="102"/>
      <c r="G786" s="102"/>
    </row>
    <row r="787" spans="1:7" ht="15">
      <c r="A787" s="10" t="s">
        <v>226</v>
      </c>
      <c r="B787" s="13"/>
      <c r="C787" s="102"/>
      <c r="D787" s="166" t="s">
        <v>138</v>
      </c>
      <c r="E787" s="102"/>
      <c r="F787" s="102"/>
      <c r="G787" s="102"/>
    </row>
    <row r="788" spans="1:7" ht="15">
      <c r="A788" s="10"/>
      <c r="B788" s="13"/>
      <c r="C788" s="102"/>
      <c r="D788" s="166" t="s">
        <v>138</v>
      </c>
      <c r="E788" s="102"/>
      <c r="F788" s="102"/>
      <c r="G788" s="102"/>
    </row>
    <row r="789" spans="1:7" ht="15">
      <c r="A789" s="10" t="s">
        <v>36</v>
      </c>
      <c r="B789" s="11"/>
      <c r="C789" s="102"/>
      <c r="D789" s="166" t="s">
        <v>138</v>
      </c>
      <c r="E789" s="102"/>
      <c r="F789" s="102"/>
      <c r="G789" s="102"/>
    </row>
    <row r="790" spans="1:7" ht="15">
      <c r="A790" s="10" t="s">
        <v>155</v>
      </c>
      <c r="B790" s="11" t="s">
        <v>142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157</v>
      </c>
      <c r="B791" s="9" t="s">
        <v>158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159</v>
      </c>
      <c r="B792" s="9" t="s">
        <v>160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13</v>
      </c>
      <c r="B793" s="13" t="s">
        <v>218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138</v>
      </c>
      <c r="E794" s="102"/>
      <c r="F794" s="102"/>
      <c r="G794" s="102"/>
    </row>
    <row r="795" spans="1:7" ht="28.5" customHeight="1">
      <c r="A795" s="10" t="s">
        <v>85</v>
      </c>
      <c r="B795" s="13"/>
      <c r="C795" s="102"/>
      <c r="D795" s="166" t="s">
        <v>138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138</v>
      </c>
      <c r="E796" s="102"/>
      <c r="F796" s="102"/>
      <c r="G796" s="102"/>
    </row>
    <row r="797" spans="1:7" ht="15">
      <c r="A797" s="10" t="s">
        <v>36</v>
      </c>
      <c r="B797" s="11"/>
      <c r="C797" s="102"/>
      <c r="D797" s="166" t="s">
        <v>138</v>
      </c>
      <c r="E797" s="102"/>
      <c r="F797" s="102"/>
      <c r="G797" s="102"/>
    </row>
    <row r="798" spans="1:7" ht="15">
      <c r="A798" s="10" t="s">
        <v>155</v>
      </c>
      <c r="B798" s="11" t="s">
        <v>142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157</v>
      </c>
      <c r="B799" s="9" t="s">
        <v>158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159</v>
      </c>
      <c r="B800" s="9" t="s">
        <v>160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203</v>
      </c>
      <c r="B801" s="13" t="s">
        <v>204</v>
      </c>
      <c r="C801" s="114">
        <v>60.25</v>
      </c>
      <c r="D801" s="164">
        <f>E801+F801+G801</f>
        <v>60.25</v>
      </c>
      <c r="E801" s="115"/>
      <c r="F801" s="115">
        <v>60.25</v>
      </c>
      <c r="G801" s="115"/>
    </row>
    <row r="802" spans="1:7" ht="14.25">
      <c r="A802" s="26" t="s">
        <v>13</v>
      </c>
      <c r="B802" s="13" t="s">
        <v>218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138</v>
      </c>
      <c r="E803" s="102"/>
      <c r="F803" s="102"/>
      <c r="G803" s="102"/>
    </row>
    <row r="804" spans="1:7" ht="30">
      <c r="A804" s="10" t="s">
        <v>20</v>
      </c>
      <c r="B804" s="13"/>
      <c r="C804" s="102"/>
      <c r="D804" s="166" t="s">
        <v>138</v>
      </c>
      <c r="E804" s="102"/>
      <c r="F804" s="102"/>
      <c r="G804" s="102"/>
    </row>
    <row r="805" spans="1:7" ht="15">
      <c r="A805" s="10"/>
      <c r="B805" s="13"/>
      <c r="C805" s="102"/>
      <c r="D805" s="166" t="s">
        <v>138</v>
      </c>
      <c r="E805" s="102"/>
      <c r="F805" s="102"/>
      <c r="G805" s="102"/>
    </row>
    <row r="806" spans="1:7" ht="15">
      <c r="A806" s="10" t="s">
        <v>36</v>
      </c>
      <c r="B806" s="11"/>
      <c r="C806" s="102"/>
      <c r="D806" s="166" t="s">
        <v>138</v>
      </c>
      <c r="E806" s="102"/>
      <c r="F806" s="102"/>
      <c r="G806" s="102"/>
    </row>
    <row r="807" spans="1:7" ht="15">
      <c r="A807" s="10" t="s">
        <v>155</v>
      </c>
      <c r="B807" s="11" t="s">
        <v>142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157</v>
      </c>
      <c r="B808" s="9" t="s">
        <v>158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159</v>
      </c>
      <c r="B809" s="9" t="s">
        <v>160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138</v>
      </c>
      <c r="E810" s="102"/>
      <c r="F810" s="102"/>
      <c r="G810" s="102"/>
    </row>
    <row r="811" spans="1:7" ht="45">
      <c r="A811" s="10" t="s">
        <v>86</v>
      </c>
      <c r="B811" s="13"/>
      <c r="C811" s="102"/>
      <c r="D811" s="166" t="s">
        <v>138</v>
      </c>
      <c r="E811" s="102"/>
      <c r="F811" s="102"/>
      <c r="G811" s="102"/>
    </row>
    <row r="812" spans="1:7" ht="15">
      <c r="A812" s="10"/>
      <c r="B812" s="13"/>
      <c r="C812" s="102"/>
      <c r="D812" s="166" t="s">
        <v>138</v>
      </c>
      <c r="E812" s="102"/>
      <c r="F812" s="102"/>
      <c r="G812" s="102"/>
    </row>
    <row r="813" spans="1:7" ht="15.75" customHeight="1">
      <c r="A813" s="10" t="s">
        <v>36</v>
      </c>
      <c r="B813" s="11"/>
      <c r="C813" s="102"/>
      <c r="D813" s="166" t="s">
        <v>138</v>
      </c>
      <c r="E813" s="102"/>
      <c r="F813" s="102"/>
      <c r="G813" s="102"/>
    </row>
    <row r="814" spans="1:7" ht="15.75" customHeight="1">
      <c r="A814" s="10" t="s">
        <v>155</v>
      </c>
      <c r="B814" s="11" t="s">
        <v>142</v>
      </c>
      <c r="C814" s="126">
        <f>C815+C816</f>
        <v>0</v>
      </c>
      <c r="D814" s="164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7" ht="14.25">
      <c r="A815" s="8" t="s">
        <v>157</v>
      </c>
      <c r="B815" s="9" t="s">
        <v>158</v>
      </c>
      <c r="C815" s="114"/>
      <c r="D815" s="164">
        <f>E815+F815+G815</f>
        <v>0</v>
      </c>
      <c r="E815" s="115"/>
      <c r="F815" s="115"/>
      <c r="G815" s="115"/>
    </row>
    <row r="816" spans="1:7" ht="14.25">
      <c r="A816" s="8" t="s">
        <v>159</v>
      </c>
      <c r="B816" s="9" t="s">
        <v>160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13</v>
      </c>
      <c r="B817" s="13" t="s">
        <v>218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138</v>
      </c>
      <c r="E818" s="102"/>
      <c r="F818" s="102"/>
      <c r="G818" s="102"/>
    </row>
    <row r="819" spans="1:7" ht="15.75" customHeight="1">
      <c r="A819" s="82" t="s">
        <v>221</v>
      </c>
      <c r="B819" s="13"/>
      <c r="C819" s="102"/>
      <c r="D819" s="166" t="s">
        <v>138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138</v>
      </c>
      <c r="E820" s="102"/>
      <c r="F820" s="102"/>
      <c r="G820" s="102"/>
    </row>
    <row r="821" spans="1:7" ht="15.75" customHeight="1">
      <c r="A821" s="10" t="s">
        <v>87</v>
      </c>
      <c r="B821" s="13"/>
      <c r="C821" s="102"/>
      <c r="D821" s="166" t="s">
        <v>138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138</v>
      </c>
      <c r="E822" s="102"/>
      <c r="F822" s="102"/>
      <c r="G822" s="102"/>
    </row>
    <row r="823" spans="1:7" ht="15">
      <c r="A823" s="10" t="s">
        <v>36</v>
      </c>
      <c r="B823" s="11"/>
      <c r="C823" s="102"/>
      <c r="D823" s="166" t="s">
        <v>138</v>
      </c>
      <c r="E823" s="102"/>
      <c r="F823" s="102"/>
      <c r="G823" s="102"/>
    </row>
    <row r="824" spans="1:7" ht="15">
      <c r="A824" s="10" t="s">
        <v>155</v>
      </c>
      <c r="B824" s="11" t="s">
        <v>142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157</v>
      </c>
      <c r="B825" s="9" t="s">
        <v>158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159</v>
      </c>
      <c r="B826" s="9" t="s">
        <v>160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13</v>
      </c>
      <c r="B827" s="13" t="s">
        <v>218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138</v>
      </c>
      <c r="E828" s="102"/>
      <c r="F828" s="102"/>
      <c r="G828" s="102"/>
    </row>
    <row r="829" spans="1:7" ht="15">
      <c r="A829" s="10" t="s">
        <v>88</v>
      </c>
      <c r="B829" s="13"/>
      <c r="C829" s="102"/>
      <c r="D829" s="166" t="s">
        <v>138</v>
      </c>
      <c r="E829" s="102"/>
      <c r="F829" s="102"/>
      <c r="G829" s="102"/>
    </row>
    <row r="830" spans="1:7" ht="15">
      <c r="A830" s="10"/>
      <c r="B830" s="13"/>
      <c r="C830" s="102"/>
      <c r="D830" s="166" t="s">
        <v>138</v>
      </c>
      <c r="E830" s="102"/>
      <c r="F830" s="102"/>
      <c r="G830" s="102"/>
    </row>
    <row r="831" spans="1:7" ht="15">
      <c r="A831" s="10" t="s">
        <v>36</v>
      </c>
      <c r="B831" s="11"/>
      <c r="C831" s="102"/>
      <c r="D831" s="166" t="s">
        <v>138</v>
      </c>
      <c r="E831" s="102"/>
      <c r="F831" s="102"/>
      <c r="G831" s="102"/>
    </row>
    <row r="832" spans="1:7" ht="15">
      <c r="A832" s="10" t="s">
        <v>155</v>
      </c>
      <c r="B832" s="11" t="s">
        <v>142</v>
      </c>
      <c r="C832" s="126">
        <f>C833+C834</f>
        <v>0</v>
      </c>
      <c r="D832" s="164">
        <f>E832+F832+G832</f>
        <v>0</v>
      </c>
      <c r="E832" s="126">
        <f>E833+E834</f>
        <v>0</v>
      </c>
      <c r="F832" s="126">
        <f>F833+F834</f>
        <v>0</v>
      </c>
      <c r="G832" s="126">
        <f>G833+G834</f>
        <v>0</v>
      </c>
    </row>
    <row r="833" spans="1:7" ht="14.25">
      <c r="A833" s="8" t="s">
        <v>157</v>
      </c>
      <c r="B833" s="9" t="s">
        <v>158</v>
      </c>
      <c r="C833" s="114"/>
      <c r="D833" s="164">
        <f>E833+F833+G833</f>
        <v>0</v>
      </c>
      <c r="E833" s="115"/>
      <c r="F833" s="115"/>
      <c r="G833" s="115"/>
    </row>
    <row r="834" spans="1:7" ht="14.25">
      <c r="A834" s="8" t="s">
        <v>159</v>
      </c>
      <c r="B834" s="9" t="s">
        <v>160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197</v>
      </c>
      <c r="B835" s="13" t="s">
        <v>198</v>
      </c>
      <c r="C835" s="114"/>
      <c r="D835" s="164">
        <f>E835+F835+G835</f>
        <v>0</v>
      </c>
      <c r="E835" s="115"/>
      <c r="F835" s="115"/>
      <c r="G835" s="115"/>
    </row>
    <row r="836" spans="1:7" ht="14.25">
      <c r="A836" s="26" t="s">
        <v>13</v>
      </c>
      <c r="B836" s="13" t="s">
        <v>218</v>
      </c>
      <c r="C836" s="114"/>
      <c r="D836" s="164">
        <f>E836+F836+G836</f>
        <v>0</v>
      </c>
      <c r="E836" s="115"/>
      <c r="F836" s="115"/>
      <c r="G836" s="115"/>
    </row>
    <row r="837" spans="1:7" ht="12.75">
      <c r="A837" s="26"/>
      <c r="B837" s="13"/>
      <c r="C837" s="102"/>
      <c r="D837" s="166" t="s">
        <v>138</v>
      </c>
      <c r="E837" s="102"/>
      <c r="F837" s="102"/>
      <c r="G837" s="102"/>
    </row>
    <row r="838" spans="1:7" ht="15">
      <c r="A838" s="10" t="s">
        <v>89</v>
      </c>
      <c r="B838" s="13"/>
      <c r="C838" s="102"/>
      <c r="D838" s="166" t="s">
        <v>138</v>
      </c>
      <c r="E838" s="102"/>
      <c r="F838" s="102"/>
      <c r="G838" s="102"/>
    </row>
    <row r="839" spans="1:7" ht="15">
      <c r="A839" s="10"/>
      <c r="B839" s="13"/>
      <c r="C839" s="102"/>
      <c r="D839" s="166" t="s">
        <v>138</v>
      </c>
      <c r="E839" s="102"/>
      <c r="F839" s="102"/>
      <c r="G839" s="102"/>
    </row>
    <row r="840" spans="1:7" ht="15">
      <c r="A840" s="10" t="s">
        <v>36</v>
      </c>
      <c r="B840" s="11"/>
      <c r="C840" s="102"/>
      <c r="D840" s="166" t="s">
        <v>138</v>
      </c>
      <c r="E840" s="102"/>
      <c r="F840" s="102"/>
      <c r="G840" s="102"/>
    </row>
    <row r="841" spans="1:7" ht="15">
      <c r="A841" s="10" t="s">
        <v>155</v>
      </c>
      <c r="B841" s="11" t="s">
        <v>142</v>
      </c>
      <c r="C841" s="126">
        <f>C842+C843</f>
        <v>14</v>
      </c>
      <c r="D841" s="164">
        <f>E841+F841+G841</f>
        <v>14</v>
      </c>
      <c r="E841" s="126">
        <f>E842+E843</f>
        <v>0</v>
      </c>
      <c r="F841" s="126">
        <f>F842+F843</f>
        <v>14</v>
      </c>
      <c r="G841" s="126">
        <f>G842+G843</f>
        <v>0</v>
      </c>
    </row>
    <row r="842" spans="1:7" ht="14.25">
      <c r="A842" s="8" t="s">
        <v>157</v>
      </c>
      <c r="B842" s="9" t="s">
        <v>158</v>
      </c>
      <c r="C842" s="114">
        <v>14</v>
      </c>
      <c r="D842" s="164">
        <f>E842+F842+G842</f>
        <v>14</v>
      </c>
      <c r="E842" s="115"/>
      <c r="F842" s="115">
        <v>14</v>
      </c>
      <c r="G842" s="115"/>
    </row>
    <row r="843" spans="1:7" ht="14.25">
      <c r="A843" s="8" t="s">
        <v>159</v>
      </c>
      <c r="B843" s="9" t="s">
        <v>160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13</v>
      </c>
      <c r="B844" s="13" t="s">
        <v>218</v>
      </c>
      <c r="C844" s="114">
        <v>12</v>
      </c>
      <c r="D844" s="164">
        <f>E844+F844+G844</f>
        <v>12</v>
      </c>
      <c r="E844" s="115"/>
      <c r="F844" s="115">
        <v>12</v>
      </c>
      <c r="G844" s="115"/>
    </row>
    <row r="845" spans="1:7" ht="12.75">
      <c r="A845" s="26"/>
      <c r="B845" s="13"/>
      <c r="C845" s="102"/>
      <c r="D845" s="166" t="s">
        <v>138</v>
      </c>
      <c r="E845" s="102"/>
      <c r="F845" s="102"/>
      <c r="G845" s="102"/>
    </row>
    <row r="846" spans="1:7" ht="30">
      <c r="A846" s="10" t="s">
        <v>90</v>
      </c>
      <c r="B846" s="13"/>
      <c r="C846" s="102"/>
      <c r="D846" s="166" t="s">
        <v>138</v>
      </c>
      <c r="E846" s="102"/>
      <c r="F846" s="102"/>
      <c r="G846" s="102"/>
    </row>
    <row r="847" spans="1:7" ht="15">
      <c r="A847" s="10"/>
      <c r="B847" s="13"/>
      <c r="C847" s="102"/>
      <c r="D847" s="166" t="s">
        <v>138</v>
      </c>
      <c r="E847" s="102"/>
      <c r="F847" s="102"/>
      <c r="G847" s="102"/>
    </row>
    <row r="848" spans="1:7" ht="15">
      <c r="A848" s="10" t="s">
        <v>36</v>
      </c>
      <c r="B848" s="11"/>
      <c r="C848" s="102"/>
      <c r="D848" s="166" t="s">
        <v>138</v>
      </c>
      <c r="E848" s="102"/>
      <c r="F848" s="102"/>
      <c r="G848" s="102"/>
    </row>
    <row r="849" spans="1:7" ht="15">
      <c r="A849" s="10" t="s">
        <v>155</v>
      </c>
      <c r="B849" s="11" t="s">
        <v>142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157</v>
      </c>
      <c r="B850" s="9" t="s">
        <v>158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159</v>
      </c>
      <c r="B851" s="9" t="s">
        <v>160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13</v>
      </c>
      <c r="B852" s="13" t="s">
        <v>218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138</v>
      </c>
      <c r="E853" s="102"/>
      <c r="F853" s="102"/>
      <c r="G853" s="102"/>
    </row>
    <row r="854" spans="1:7" ht="15">
      <c r="A854" s="10" t="s">
        <v>91</v>
      </c>
      <c r="B854" s="13"/>
      <c r="C854" s="102"/>
      <c r="D854" s="166" t="s">
        <v>138</v>
      </c>
      <c r="E854" s="102"/>
      <c r="F854" s="102"/>
      <c r="G854" s="102"/>
    </row>
    <row r="855" spans="1:7" ht="15">
      <c r="A855" s="10"/>
      <c r="B855" s="13"/>
      <c r="C855" s="102"/>
      <c r="D855" s="166" t="s">
        <v>138</v>
      </c>
      <c r="E855" s="102"/>
      <c r="F855" s="102"/>
      <c r="G855" s="102"/>
    </row>
    <row r="856" spans="1:7" ht="15">
      <c r="A856" s="10" t="s">
        <v>36</v>
      </c>
      <c r="B856" s="11"/>
      <c r="C856" s="102"/>
      <c r="D856" s="166" t="s">
        <v>138</v>
      </c>
      <c r="E856" s="102"/>
      <c r="F856" s="102"/>
      <c r="G856" s="102"/>
    </row>
    <row r="857" spans="1:7" ht="15">
      <c r="A857" s="10" t="s">
        <v>155</v>
      </c>
      <c r="B857" s="11" t="s">
        <v>142</v>
      </c>
      <c r="C857" s="126">
        <f>C858+C859</f>
        <v>0</v>
      </c>
      <c r="D857" s="164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7" ht="14.25">
      <c r="A858" s="8" t="s">
        <v>157</v>
      </c>
      <c r="B858" s="9" t="s">
        <v>158</v>
      </c>
      <c r="C858" s="114"/>
      <c r="D858" s="164">
        <f>E858+F858+G858</f>
        <v>0</v>
      </c>
      <c r="E858" s="115"/>
      <c r="F858" s="115"/>
      <c r="G858" s="115"/>
    </row>
    <row r="859" spans="1:7" ht="14.25">
      <c r="A859" s="8" t="s">
        <v>159</v>
      </c>
      <c r="B859" s="9" t="s">
        <v>160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13</v>
      </c>
      <c r="B860" s="13" t="s">
        <v>218</v>
      </c>
      <c r="C860" s="114"/>
      <c r="D860" s="164">
        <f>E860+F860+G860</f>
        <v>0</v>
      </c>
      <c r="E860" s="115"/>
      <c r="F860" s="115"/>
      <c r="G860" s="115"/>
    </row>
    <row r="861" spans="1:7" ht="12.75">
      <c r="A861" s="26"/>
      <c r="B861" s="13"/>
      <c r="C861" s="102"/>
      <c r="D861" s="166" t="s">
        <v>138</v>
      </c>
      <c r="E861" s="102"/>
      <c r="F861" s="102"/>
      <c r="G861" s="102"/>
    </row>
    <row r="862" spans="1:7" ht="30">
      <c r="A862" s="10" t="s">
        <v>20</v>
      </c>
      <c r="B862" s="13"/>
      <c r="C862" s="102"/>
      <c r="D862" s="166" t="s">
        <v>138</v>
      </c>
      <c r="E862" s="102"/>
      <c r="F862" s="102"/>
      <c r="G862" s="102"/>
    </row>
    <row r="863" spans="1:7" ht="15">
      <c r="A863" s="10"/>
      <c r="B863" s="13"/>
      <c r="C863" s="102"/>
      <c r="D863" s="166" t="s">
        <v>138</v>
      </c>
      <c r="E863" s="102"/>
      <c r="F863" s="102"/>
      <c r="G863" s="102"/>
    </row>
    <row r="864" spans="1:7" ht="15">
      <c r="A864" s="10" t="s">
        <v>36</v>
      </c>
      <c r="B864" s="11"/>
      <c r="C864" s="102"/>
      <c r="D864" s="166" t="s">
        <v>138</v>
      </c>
      <c r="E864" s="102"/>
      <c r="F864" s="102"/>
      <c r="G864" s="102"/>
    </row>
    <row r="865" spans="1:7" ht="15">
      <c r="A865" s="10" t="s">
        <v>155</v>
      </c>
      <c r="B865" s="11" t="s">
        <v>142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157</v>
      </c>
      <c r="B866" s="9" t="s">
        <v>158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159</v>
      </c>
      <c r="B867" s="9" t="s">
        <v>160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138</v>
      </c>
      <c r="E868" s="102"/>
      <c r="F868" s="102"/>
      <c r="G868" s="102"/>
    </row>
    <row r="869" spans="1:7" ht="30">
      <c r="A869" s="10" t="s">
        <v>92</v>
      </c>
      <c r="B869" s="13"/>
      <c r="C869" s="102"/>
      <c r="D869" s="166" t="s">
        <v>138</v>
      </c>
      <c r="E869" s="102"/>
      <c r="F869" s="102"/>
      <c r="G869" s="102"/>
    </row>
    <row r="870" spans="1:7" ht="15">
      <c r="A870" s="10"/>
      <c r="B870" s="13"/>
      <c r="C870" s="102"/>
      <c r="D870" s="166" t="s">
        <v>138</v>
      </c>
      <c r="E870" s="102"/>
      <c r="F870" s="102"/>
      <c r="G870" s="102"/>
    </row>
    <row r="871" spans="1:7" ht="15">
      <c r="A871" s="10" t="s">
        <v>36</v>
      </c>
      <c r="B871" s="11"/>
      <c r="C871" s="102"/>
      <c r="D871" s="166" t="s">
        <v>138</v>
      </c>
      <c r="E871" s="102"/>
      <c r="F871" s="102"/>
      <c r="G871" s="102"/>
    </row>
    <row r="872" spans="1:7" ht="15">
      <c r="A872" s="10" t="s">
        <v>155</v>
      </c>
      <c r="B872" s="11" t="s">
        <v>142</v>
      </c>
      <c r="C872" s="126">
        <f>C873+C874</f>
        <v>0</v>
      </c>
      <c r="D872" s="164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7" ht="14.25">
      <c r="A873" s="8" t="s">
        <v>157</v>
      </c>
      <c r="B873" s="9" t="s">
        <v>158</v>
      </c>
      <c r="C873" s="114"/>
      <c r="D873" s="164">
        <f>E873+F873+G873</f>
        <v>0</v>
      </c>
      <c r="E873" s="115"/>
      <c r="F873" s="115"/>
      <c r="G873" s="115"/>
    </row>
    <row r="874" spans="1:7" ht="14.25">
      <c r="A874" s="8" t="s">
        <v>159</v>
      </c>
      <c r="B874" s="9" t="s">
        <v>160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13</v>
      </c>
      <c r="B875" s="13" t="s">
        <v>218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138</v>
      </c>
      <c r="E876" s="102"/>
      <c r="F876" s="102"/>
      <c r="G876" s="102"/>
    </row>
    <row r="877" spans="1:7" s="4" customFormat="1" ht="36">
      <c r="A877" s="38" t="s">
        <v>93</v>
      </c>
      <c r="B877" s="5"/>
      <c r="C877" s="102"/>
      <c r="D877" s="166" t="s">
        <v>138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138</v>
      </c>
      <c r="E878" s="103"/>
      <c r="F878" s="103"/>
      <c r="G878" s="103"/>
    </row>
    <row r="879" spans="1:7" ht="30.75" customHeight="1">
      <c r="A879" s="66" t="s">
        <v>94</v>
      </c>
      <c r="B879" s="81"/>
      <c r="C879" s="102"/>
      <c r="D879" s="166" t="s">
        <v>138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138</v>
      </c>
      <c r="E880" s="102"/>
      <c r="F880" s="102"/>
      <c r="G880" s="102"/>
    </row>
    <row r="881" spans="1:7" ht="15">
      <c r="A881" s="67" t="s">
        <v>12</v>
      </c>
      <c r="B881" s="68"/>
      <c r="C881" s="102"/>
      <c r="D881" s="166" t="s">
        <v>138</v>
      </c>
      <c r="E881" s="102"/>
      <c r="F881" s="102"/>
      <c r="G881" s="102"/>
    </row>
    <row r="882" spans="1:7" ht="15">
      <c r="A882" s="67" t="s">
        <v>155</v>
      </c>
      <c r="B882" s="68" t="s">
        <v>142</v>
      </c>
      <c r="C882" s="126">
        <f>C883+C884</f>
        <v>1</v>
      </c>
      <c r="D882" s="164">
        <f>E882+F882+G882</f>
        <v>1</v>
      </c>
      <c r="E882" s="126">
        <f>E883+E884</f>
        <v>0</v>
      </c>
      <c r="F882" s="126">
        <f>F883+F884</f>
        <v>1</v>
      </c>
      <c r="G882" s="126">
        <f>G883+G884</f>
        <v>0</v>
      </c>
    </row>
    <row r="883" spans="1:7" ht="14.25">
      <c r="A883" s="69" t="s">
        <v>157</v>
      </c>
      <c r="B883" s="70" t="s">
        <v>158</v>
      </c>
      <c r="C883" s="128">
        <f>C892+C900+C908</f>
        <v>1</v>
      </c>
      <c r="D883" s="164">
        <f>E883+F883+G883</f>
        <v>1</v>
      </c>
      <c r="E883" s="128">
        <f aca="true" t="shared" si="53" ref="E883:G884">E892+E900+E908</f>
        <v>0</v>
      </c>
      <c r="F883" s="128">
        <f t="shared" si="53"/>
        <v>1</v>
      </c>
      <c r="G883" s="128">
        <f t="shared" si="53"/>
        <v>0</v>
      </c>
    </row>
    <row r="884" spans="1:7" ht="14.25">
      <c r="A884" s="69" t="s">
        <v>159</v>
      </c>
      <c r="B884" s="70" t="s">
        <v>160</v>
      </c>
      <c r="C884" s="128">
        <f>C893+C901+C909</f>
        <v>0</v>
      </c>
      <c r="D884" s="164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182</v>
      </c>
      <c r="B885" s="72" t="s">
        <v>144</v>
      </c>
      <c r="C885" s="128">
        <f>C910</f>
        <v>14</v>
      </c>
      <c r="D885" s="164">
        <f>E885+F885+G885</f>
        <v>14</v>
      </c>
      <c r="E885" s="128">
        <f>E910</f>
        <v>14</v>
      </c>
      <c r="F885" s="128">
        <f>F910</f>
        <v>0</v>
      </c>
      <c r="G885" s="128">
        <f>G910</f>
        <v>0</v>
      </c>
    </row>
    <row r="886" spans="1:7" ht="14.25">
      <c r="A886" s="71" t="s">
        <v>217</v>
      </c>
      <c r="B886" s="72" t="s">
        <v>218</v>
      </c>
      <c r="C886" s="128">
        <f>C894+C902+C911</f>
        <v>1</v>
      </c>
      <c r="D886" s="164">
        <f>E886+F886+G886</f>
        <v>1</v>
      </c>
      <c r="E886" s="128">
        <f>E894+E902+E911</f>
        <v>0</v>
      </c>
      <c r="F886" s="128">
        <f>F894+F902+F911</f>
        <v>1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138</v>
      </c>
      <c r="E887" s="102"/>
      <c r="F887" s="102"/>
      <c r="G887" s="102"/>
    </row>
    <row r="888" spans="1:7" ht="15.75">
      <c r="A888" s="83" t="s">
        <v>95</v>
      </c>
      <c r="B888" s="84"/>
      <c r="C888" s="102"/>
      <c r="D888" s="166" t="s">
        <v>138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138</v>
      </c>
      <c r="E889" s="102"/>
      <c r="F889" s="102"/>
      <c r="G889" s="102"/>
    </row>
    <row r="890" spans="1:7" ht="15">
      <c r="A890" s="85" t="s">
        <v>36</v>
      </c>
      <c r="B890" s="86"/>
      <c r="C890" s="102"/>
      <c r="D890" s="166" t="s">
        <v>138</v>
      </c>
      <c r="E890" s="102"/>
      <c r="F890" s="102"/>
      <c r="G890" s="102"/>
    </row>
    <row r="891" spans="1:7" ht="15">
      <c r="A891" s="85" t="s">
        <v>155</v>
      </c>
      <c r="B891" s="86" t="s">
        <v>142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157</v>
      </c>
      <c r="B892" s="88" t="s">
        <v>158</v>
      </c>
      <c r="C892" s="128">
        <f aca="true" t="shared" si="54" ref="C892:G893">C919+C927</f>
        <v>0</v>
      </c>
      <c r="D892" s="164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159</v>
      </c>
      <c r="B893" s="88" t="s">
        <v>160</v>
      </c>
      <c r="C893" s="128">
        <f t="shared" si="54"/>
        <v>0</v>
      </c>
      <c r="D893" s="164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13</v>
      </c>
      <c r="B894" s="90" t="s">
        <v>218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138</v>
      </c>
      <c r="E895" s="102"/>
      <c r="F895" s="102"/>
      <c r="G895" s="102"/>
    </row>
    <row r="896" spans="1:7" ht="31.5">
      <c r="A896" s="83" t="s">
        <v>96</v>
      </c>
      <c r="B896" s="90"/>
      <c r="C896" s="102"/>
      <c r="D896" s="166" t="s">
        <v>138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138</v>
      </c>
      <c r="E897" s="102"/>
      <c r="F897" s="102"/>
      <c r="G897" s="102"/>
    </row>
    <row r="898" spans="1:7" ht="15">
      <c r="A898" s="85" t="s">
        <v>36</v>
      </c>
      <c r="B898" s="86"/>
      <c r="C898" s="102"/>
      <c r="D898" s="166" t="s">
        <v>138</v>
      </c>
      <c r="E898" s="102"/>
      <c r="F898" s="102"/>
      <c r="G898" s="102"/>
    </row>
    <row r="899" spans="1:7" ht="15">
      <c r="A899" s="85" t="s">
        <v>155</v>
      </c>
      <c r="B899" s="86" t="s">
        <v>142</v>
      </c>
      <c r="C899" s="126">
        <f>C900+C901</f>
        <v>0</v>
      </c>
      <c r="D899" s="164">
        <f>E899+F899+G899</f>
        <v>0</v>
      </c>
      <c r="E899" s="126">
        <f>E900+E901</f>
        <v>0</v>
      </c>
      <c r="F899" s="126">
        <f>F900+F901</f>
        <v>0</v>
      </c>
      <c r="G899" s="126">
        <f>G900+G901</f>
        <v>0</v>
      </c>
    </row>
    <row r="900" spans="1:7" ht="14.25">
      <c r="A900" s="87" t="s">
        <v>157</v>
      </c>
      <c r="B900" s="88" t="s">
        <v>158</v>
      </c>
      <c r="C900" s="128">
        <f aca="true" t="shared" si="55" ref="C900:G901">C936+C943+C950+C958</f>
        <v>0</v>
      </c>
      <c r="D900" s="164">
        <f>E900+F900+G900</f>
        <v>0</v>
      </c>
      <c r="E900" s="128">
        <f t="shared" si="55"/>
        <v>0</v>
      </c>
      <c r="F900" s="128">
        <f t="shared" si="55"/>
        <v>0</v>
      </c>
      <c r="G900" s="128">
        <f t="shared" si="55"/>
        <v>0</v>
      </c>
    </row>
    <row r="901" spans="1:7" ht="14.25">
      <c r="A901" s="87" t="s">
        <v>159</v>
      </c>
      <c r="B901" s="88" t="s">
        <v>160</v>
      </c>
      <c r="C901" s="128">
        <f t="shared" si="55"/>
        <v>0</v>
      </c>
      <c r="D901" s="164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13</v>
      </c>
      <c r="B902" s="90" t="s">
        <v>218</v>
      </c>
      <c r="C902" s="127">
        <f>C952</f>
        <v>0</v>
      </c>
      <c r="D902" s="164">
        <f>E902+F902+G902</f>
        <v>0</v>
      </c>
      <c r="E902" s="127">
        <f>E952</f>
        <v>0</v>
      </c>
      <c r="F902" s="127">
        <f>F952</f>
        <v>0</v>
      </c>
      <c r="G902" s="127">
        <f>G952</f>
        <v>0</v>
      </c>
    </row>
    <row r="903" spans="1:7" ht="12.75">
      <c r="A903" s="91"/>
      <c r="B903" s="84"/>
      <c r="C903" s="102"/>
      <c r="D903" s="166" t="s">
        <v>138</v>
      </c>
      <c r="E903" s="102"/>
      <c r="F903" s="102"/>
      <c r="G903" s="102"/>
    </row>
    <row r="904" spans="1:7" ht="15.75">
      <c r="A904" s="83" t="s">
        <v>97</v>
      </c>
      <c r="B904" s="90"/>
      <c r="C904" s="102"/>
      <c r="D904" s="166" t="s">
        <v>138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138</v>
      </c>
      <c r="E905" s="102"/>
      <c r="F905" s="102"/>
      <c r="G905" s="102"/>
    </row>
    <row r="906" spans="1:7" ht="15">
      <c r="A906" s="85" t="s">
        <v>12</v>
      </c>
      <c r="B906" s="86"/>
      <c r="C906" s="102"/>
      <c r="D906" s="166" t="s">
        <v>138</v>
      </c>
      <c r="E906" s="102"/>
      <c r="F906" s="102"/>
      <c r="G906" s="102"/>
    </row>
    <row r="907" spans="1:7" ht="15">
      <c r="A907" s="85" t="s">
        <v>155</v>
      </c>
      <c r="B907" s="86" t="s">
        <v>142</v>
      </c>
      <c r="C907" s="126">
        <f>C908+C909</f>
        <v>1</v>
      </c>
      <c r="D907" s="164">
        <f>E907+F907+G907</f>
        <v>1</v>
      </c>
      <c r="E907" s="126">
        <f>E908+E909</f>
        <v>0</v>
      </c>
      <c r="F907" s="126">
        <f>F908+F909</f>
        <v>1</v>
      </c>
      <c r="G907" s="126">
        <f>G908+G909</f>
        <v>0</v>
      </c>
    </row>
    <row r="908" spans="1:7" ht="14.25">
      <c r="A908" s="87" t="s">
        <v>157</v>
      </c>
      <c r="B908" s="88" t="s">
        <v>158</v>
      </c>
      <c r="C908" s="128">
        <f aca="true" t="shared" si="56" ref="C908:G909">C967+C975+C983+C991+C1000+C1008+C1016+C1024+C1032+C1040+C1048+C1056+C1063</f>
        <v>1</v>
      </c>
      <c r="D908" s="164">
        <f>E908+F908+G908</f>
        <v>1</v>
      </c>
      <c r="E908" s="128">
        <f t="shared" si="56"/>
        <v>0</v>
      </c>
      <c r="F908" s="128">
        <f t="shared" si="56"/>
        <v>1</v>
      </c>
      <c r="G908" s="128">
        <f t="shared" si="56"/>
        <v>0</v>
      </c>
    </row>
    <row r="909" spans="1:7" ht="14.25">
      <c r="A909" s="87" t="s">
        <v>159</v>
      </c>
      <c r="B909" s="88" t="s">
        <v>160</v>
      </c>
      <c r="C909" s="128">
        <f t="shared" si="56"/>
        <v>0</v>
      </c>
      <c r="D909" s="164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182</v>
      </c>
      <c r="B910" s="90" t="s">
        <v>144</v>
      </c>
      <c r="C910" s="128">
        <f>C993</f>
        <v>14</v>
      </c>
      <c r="D910" s="164">
        <f>E910+F910+G910</f>
        <v>14</v>
      </c>
      <c r="E910" s="128">
        <f>E993</f>
        <v>14</v>
      </c>
      <c r="F910" s="128">
        <f>F993</f>
        <v>0</v>
      </c>
      <c r="G910" s="128">
        <f>G993</f>
        <v>0</v>
      </c>
    </row>
    <row r="911" spans="1:7" ht="12.75">
      <c r="A911" s="89" t="s">
        <v>217</v>
      </c>
      <c r="B911" s="90" t="s">
        <v>218</v>
      </c>
      <c r="C911" s="127">
        <f>C969+C977+C985+C994+C1002+C1010+C1018+C1026+C1034+C1042+C1050+C1065</f>
        <v>1</v>
      </c>
      <c r="D911" s="164">
        <f>E911+F911+G911</f>
        <v>1</v>
      </c>
      <c r="E911" s="127">
        <f>E969+E977+E985+E994+E1002+E1010+E1018+E1026+E1034+E1042+E1050+E1065</f>
        <v>0</v>
      </c>
      <c r="F911" s="127">
        <f>F969+F977+F985+F994+F1002+F1010+F1018+F1026+F1034+F1042+F1050+F1065</f>
        <v>1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6" t="s">
        <v>138</v>
      </c>
      <c r="E912" s="102"/>
      <c r="F912" s="102"/>
      <c r="G912" s="102"/>
    </row>
    <row r="913" spans="1:7" ht="15.75">
      <c r="A913" s="82" t="s">
        <v>98</v>
      </c>
      <c r="B913" s="31"/>
      <c r="C913" s="102"/>
      <c r="D913" s="166" t="s">
        <v>138</v>
      </c>
      <c r="E913" s="102"/>
      <c r="F913" s="102"/>
      <c r="G913" s="102"/>
    </row>
    <row r="914" spans="1:7" ht="15">
      <c r="A914" s="10"/>
      <c r="B914" s="31"/>
      <c r="C914" s="102"/>
      <c r="D914" s="166" t="s">
        <v>138</v>
      </c>
      <c r="E914" s="102"/>
      <c r="F914" s="102"/>
      <c r="G914" s="102"/>
    </row>
    <row r="915" spans="1:7" ht="30">
      <c r="A915" s="10" t="s">
        <v>99</v>
      </c>
      <c r="B915" s="13"/>
      <c r="C915" s="102"/>
      <c r="D915" s="166" t="s">
        <v>138</v>
      </c>
      <c r="E915" s="102"/>
      <c r="F915" s="102"/>
      <c r="G915" s="102"/>
    </row>
    <row r="916" spans="1:7" ht="15">
      <c r="A916" s="10"/>
      <c r="B916" s="13"/>
      <c r="C916" s="102"/>
      <c r="D916" s="166" t="s">
        <v>138</v>
      </c>
      <c r="E916" s="102"/>
      <c r="F916" s="102"/>
      <c r="G916" s="102"/>
    </row>
    <row r="917" spans="1:7" ht="15">
      <c r="A917" s="10" t="s">
        <v>36</v>
      </c>
      <c r="B917" s="11"/>
      <c r="C917" s="102"/>
      <c r="D917" s="166" t="s">
        <v>138</v>
      </c>
      <c r="E917" s="102"/>
      <c r="F917" s="102"/>
      <c r="G917" s="102"/>
    </row>
    <row r="918" spans="1:7" ht="15">
      <c r="A918" s="14" t="s">
        <v>155</v>
      </c>
      <c r="B918" s="11" t="s">
        <v>142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157</v>
      </c>
      <c r="B919" s="9" t="s">
        <v>158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159</v>
      </c>
      <c r="B920" s="9" t="s">
        <v>160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13</v>
      </c>
      <c r="B921" s="13" t="s">
        <v>218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138</v>
      </c>
      <c r="E922" s="102"/>
      <c r="F922" s="102"/>
      <c r="G922" s="102"/>
    </row>
    <row r="923" spans="1:7" ht="30">
      <c r="A923" s="10" t="s">
        <v>20</v>
      </c>
      <c r="B923" s="13"/>
      <c r="C923" s="102"/>
      <c r="D923" s="166" t="s">
        <v>138</v>
      </c>
      <c r="E923" s="102"/>
      <c r="F923" s="102"/>
      <c r="G923" s="102"/>
    </row>
    <row r="924" spans="1:7" ht="15">
      <c r="A924" s="10"/>
      <c r="B924" s="13"/>
      <c r="C924" s="102"/>
      <c r="D924" s="166" t="s">
        <v>138</v>
      </c>
      <c r="E924" s="102"/>
      <c r="F924" s="102"/>
      <c r="G924" s="102"/>
    </row>
    <row r="925" spans="1:7" ht="15">
      <c r="A925" s="10" t="s">
        <v>36</v>
      </c>
      <c r="B925" s="11"/>
      <c r="C925" s="102"/>
      <c r="D925" s="166" t="s">
        <v>138</v>
      </c>
      <c r="E925" s="102"/>
      <c r="F925" s="102"/>
      <c r="G925" s="102"/>
    </row>
    <row r="926" spans="1:7" ht="15">
      <c r="A926" s="14" t="s">
        <v>155</v>
      </c>
      <c r="B926" s="11" t="s">
        <v>142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157</v>
      </c>
      <c r="B927" s="9" t="s">
        <v>158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159</v>
      </c>
      <c r="B928" s="9" t="s">
        <v>160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138</v>
      </c>
      <c r="E929" s="102"/>
      <c r="F929" s="102"/>
      <c r="G929" s="102"/>
    </row>
    <row r="930" spans="1:7" ht="15.75">
      <c r="A930" s="82" t="s">
        <v>100</v>
      </c>
      <c r="B930" s="31"/>
      <c r="C930" s="102"/>
      <c r="D930" s="166" t="s">
        <v>138</v>
      </c>
      <c r="E930" s="102"/>
      <c r="F930" s="102"/>
      <c r="G930" s="102"/>
    </row>
    <row r="931" spans="1:7" ht="15">
      <c r="A931" s="10"/>
      <c r="B931" s="31"/>
      <c r="C931" s="102"/>
      <c r="D931" s="166" t="s">
        <v>138</v>
      </c>
      <c r="E931" s="102"/>
      <c r="F931" s="102"/>
      <c r="G931" s="102"/>
    </row>
    <row r="932" spans="1:7" ht="15">
      <c r="A932" s="10" t="s">
        <v>101</v>
      </c>
      <c r="B932" s="13"/>
      <c r="C932" s="102"/>
      <c r="D932" s="166" t="s">
        <v>138</v>
      </c>
      <c r="E932" s="102"/>
      <c r="F932" s="102"/>
      <c r="G932" s="102"/>
    </row>
    <row r="933" spans="1:7" ht="15">
      <c r="A933" s="10"/>
      <c r="B933" s="13"/>
      <c r="C933" s="102"/>
      <c r="D933" s="166" t="s">
        <v>138</v>
      </c>
      <c r="E933" s="102"/>
      <c r="F933" s="102"/>
      <c r="G933" s="102"/>
    </row>
    <row r="934" spans="1:7" ht="15">
      <c r="A934" s="10" t="s">
        <v>36</v>
      </c>
      <c r="B934" s="13"/>
      <c r="C934" s="102"/>
      <c r="D934" s="166" t="s">
        <v>138</v>
      </c>
      <c r="E934" s="102"/>
      <c r="F934" s="102"/>
      <c r="G934" s="102"/>
    </row>
    <row r="935" spans="1:7" ht="15">
      <c r="A935" s="14" t="s">
        <v>155</v>
      </c>
      <c r="B935" s="11" t="s">
        <v>142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157</v>
      </c>
      <c r="B936" s="9" t="s">
        <v>158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159</v>
      </c>
      <c r="B937" s="9" t="s">
        <v>160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138</v>
      </c>
      <c r="E938" s="102"/>
      <c r="F938" s="102"/>
      <c r="G938" s="102"/>
    </row>
    <row r="939" spans="1:7" ht="15">
      <c r="A939" s="10" t="s">
        <v>102</v>
      </c>
      <c r="B939" s="13"/>
      <c r="C939" s="102"/>
      <c r="D939" s="166" t="s">
        <v>138</v>
      </c>
      <c r="E939" s="102"/>
      <c r="F939" s="102"/>
      <c r="G939" s="102"/>
    </row>
    <row r="940" spans="1:7" ht="15">
      <c r="A940" s="10"/>
      <c r="B940" s="13"/>
      <c r="C940" s="102"/>
      <c r="D940" s="166" t="s">
        <v>138</v>
      </c>
      <c r="E940" s="102"/>
      <c r="F940" s="102"/>
      <c r="G940" s="102"/>
    </row>
    <row r="941" spans="1:7" ht="15">
      <c r="A941" s="10" t="s">
        <v>36</v>
      </c>
      <c r="B941" s="13"/>
      <c r="C941" s="102"/>
      <c r="D941" s="166" t="s">
        <v>138</v>
      </c>
      <c r="E941" s="102"/>
      <c r="F941" s="102"/>
      <c r="G941" s="102"/>
    </row>
    <row r="942" spans="1:7" ht="15">
      <c r="A942" s="14" t="s">
        <v>155</v>
      </c>
      <c r="B942" s="11" t="s">
        <v>142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157</v>
      </c>
      <c r="B943" s="9" t="s">
        <v>158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159</v>
      </c>
      <c r="B944" s="9" t="s">
        <v>160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138</v>
      </c>
      <c r="E945" s="102"/>
      <c r="F945" s="102"/>
      <c r="G945" s="102"/>
    </row>
    <row r="946" spans="1:7" ht="15">
      <c r="A946" s="10" t="s">
        <v>103</v>
      </c>
      <c r="B946" s="13"/>
      <c r="C946" s="102"/>
      <c r="D946" s="166" t="s">
        <v>138</v>
      </c>
      <c r="E946" s="102"/>
      <c r="F946" s="102"/>
      <c r="G946" s="102"/>
    </row>
    <row r="947" spans="1:7" ht="15">
      <c r="A947" s="10"/>
      <c r="B947" s="13"/>
      <c r="C947" s="102"/>
      <c r="D947" s="166" t="s">
        <v>138</v>
      </c>
      <c r="E947" s="102"/>
      <c r="F947" s="102"/>
      <c r="G947" s="102"/>
    </row>
    <row r="948" spans="1:7" ht="15">
      <c r="A948" s="10" t="s">
        <v>36</v>
      </c>
      <c r="B948" s="11"/>
      <c r="C948" s="102"/>
      <c r="D948" s="166" t="s">
        <v>138</v>
      </c>
      <c r="E948" s="102"/>
      <c r="F948" s="102"/>
      <c r="G948" s="102"/>
    </row>
    <row r="949" spans="1:7" ht="15">
      <c r="A949" s="14" t="s">
        <v>155</v>
      </c>
      <c r="B949" s="11" t="s">
        <v>142</v>
      </c>
      <c r="C949" s="126">
        <f>C950+C951</f>
        <v>0</v>
      </c>
      <c r="D949" s="164">
        <f>E949+F949+G949</f>
        <v>0</v>
      </c>
      <c r="E949" s="126">
        <f>E950+E951</f>
        <v>0</v>
      </c>
      <c r="F949" s="126">
        <f>F950+F951</f>
        <v>0</v>
      </c>
      <c r="G949" s="126">
        <f>G950+G951</f>
        <v>0</v>
      </c>
    </row>
    <row r="950" spans="1:7" ht="14.25">
      <c r="A950" s="15" t="s">
        <v>157</v>
      </c>
      <c r="B950" s="9" t="s">
        <v>158</v>
      </c>
      <c r="C950" s="114"/>
      <c r="D950" s="164">
        <f>E950+F950+G950</f>
        <v>0</v>
      </c>
      <c r="E950" s="115"/>
      <c r="F950" s="115"/>
      <c r="G950" s="115"/>
    </row>
    <row r="951" spans="1:7" ht="14.25">
      <c r="A951" s="15" t="s">
        <v>159</v>
      </c>
      <c r="B951" s="9" t="s">
        <v>160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13</v>
      </c>
      <c r="B952" s="13" t="s">
        <v>218</v>
      </c>
      <c r="C952" s="114"/>
      <c r="D952" s="164">
        <f>E952+F952+G952</f>
        <v>0</v>
      </c>
      <c r="E952" s="115"/>
      <c r="F952" s="115"/>
      <c r="G952" s="115"/>
    </row>
    <row r="953" spans="1:7" ht="12.75">
      <c r="A953" s="26"/>
      <c r="B953" s="13"/>
      <c r="C953" s="102"/>
      <c r="D953" s="166" t="s">
        <v>138</v>
      </c>
      <c r="E953" s="102"/>
      <c r="F953" s="102"/>
      <c r="G953" s="102"/>
    </row>
    <row r="954" spans="1:7" ht="30">
      <c r="A954" s="10" t="s">
        <v>20</v>
      </c>
      <c r="B954" s="13"/>
      <c r="C954" s="102"/>
      <c r="D954" s="166" t="s">
        <v>138</v>
      </c>
      <c r="E954" s="102"/>
      <c r="F954" s="102"/>
      <c r="G954" s="102"/>
    </row>
    <row r="955" spans="1:7" ht="15">
      <c r="A955" s="10"/>
      <c r="B955" s="13"/>
      <c r="C955" s="102"/>
      <c r="D955" s="166" t="s">
        <v>138</v>
      </c>
      <c r="E955" s="102"/>
      <c r="F955" s="102"/>
      <c r="G955" s="102"/>
    </row>
    <row r="956" spans="1:7" ht="15">
      <c r="A956" s="10" t="s">
        <v>36</v>
      </c>
      <c r="B956" s="11"/>
      <c r="C956" s="102"/>
      <c r="D956" s="166" t="s">
        <v>138</v>
      </c>
      <c r="E956" s="102"/>
      <c r="F956" s="102"/>
      <c r="G956" s="102"/>
    </row>
    <row r="957" spans="1:7" ht="15">
      <c r="A957" s="14" t="s">
        <v>155</v>
      </c>
      <c r="B957" s="11" t="s">
        <v>142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157</v>
      </c>
      <c r="B958" s="9" t="s">
        <v>158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159</v>
      </c>
      <c r="B959" s="9" t="s">
        <v>160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138</v>
      </c>
      <c r="E960" s="102"/>
      <c r="F960" s="102"/>
      <c r="G960" s="102"/>
    </row>
    <row r="961" spans="1:7" ht="15.75">
      <c r="A961" s="82" t="s">
        <v>104</v>
      </c>
      <c r="B961" s="31"/>
      <c r="C961" s="102"/>
      <c r="D961" s="166" t="s">
        <v>138</v>
      </c>
      <c r="E961" s="102"/>
      <c r="F961" s="102"/>
      <c r="G961" s="102"/>
    </row>
    <row r="962" spans="1:7" ht="15">
      <c r="A962" s="10"/>
      <c r="B962" s="31"/>
      <c r="C962" s="102"/>
      <c r="D962" s="166" t="s">
        <v>138</v>
      </c>
      <c r="E962" s="102"/>
      <c r="F962" s="102"/>
      <c r="G962" s="102"/>
    </row>
    <row r="963" spans="1:7" ht="15">
      <c r="A963" s="10" t="s">
        <v>105</v>
      </c>
      <c r="B963" s="13"/>
      <c r="C963" s="102"/>
      <c r="D963" s="166" t="s">
        <v>138</v>
      </c>
      <c r="E963" s="102"/>
      <c r="F963" s="102"/>
      <c r="G963" s="102"/>
    </row>
    <row r="964" spans="1:7" ht="15">
      <c r="A964" s="10"/>
      <c r="B964" s="13"/>
      <c r="C964" s="102"/>
      <c r="D964" s="166" t="s">
        <v>138</v>
      </c>
      <c r="E964" s="102"/>
      <c r="F964" s="102"/>
      <c r="G964" s="102"/>
    </row>
    <row r="965" spans="1:7" ht="15">
      <c r="A965" s="10" t="s">
        <v>36</v>
      </c>
      <c r="B965" s="11"/>
      <c r="C965" s="102"/>
      <c r="D965" s="166" t="s">
        <v>138</v>
      </c>
      <c r="E965" s="102"/>
      <c r="F965" s="102"/>
      <c r="G965" s="102"/>
    </row>
    <row r="966" spans="1:7" ht="15">
      <c r="A966" s="14" t="s">
        <v>155</v>
      </c>
      <c r="B966" s="11" t="s">
        <v>142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157</v>
      </c>
      <c r="B967" s="9" t="s">
        <v>158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159</v>
      </c>
      <c r="B968" s="9" t="s">
        <v>160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13</v>
      </c>
      <c r="B969" s="13" t="s">
        <v>218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138</v>
      </c>
      <c r="E970" s="102"/>
      <c r="F970" s="102"/>
      <c r="G970" s="102"/>
    </row>
    <row r="971" spans="1:7" ht="15">
      <c r="A971" s="43" t="s">
        <v>106</v>
      </c>
      <c r="B971" s="13"/>
      <c r="C971" s="102"/>
      <c r="D971" s="166" t="s">
        <v>138</v>
      </c>
      <c r="E971" s="102"/>
      <c r="F971" s="102"/>
      <c r="G971" s="102"/>
    </row>
    <row r="972" spans="1:7" ht="15">
      <c r="A972" s="43"/>
      <c r="B972" s="13"/>
      <c r="C972" s="102"/>
      <c r="D972" s="166" t="s">
        <v>138</v>
      </c>
      <c r="E972" s="102"/>
      <c r="F972" s="102"/>
      <c r="G972" s="102"/>
    </row>
    <row r="973" spans="1:7" ht="15">
      <c r="A973" s="10" t="s">
        <v>36</v>
      </c>
      <c r="B973" s="11"/>
      <c r="C973" s="102"/>
      <c r="D973" s="166" t="s">
        <v>138</v>
      </c>
      <c r="E973" s="102"/>
      <c r="F973" s="102"/>
      <c r="G973" s="102"/>
    </row>
    <row r="974" spans="1:7" ht="15">
      <c r="A974" s="14" t="s">
        <v>155</v>
      </c>
      <c r="B974" s="11" t="s">
        <v>142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157</v>
      </c>
      <c r="B975" s="9" t="s">
        <v>158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159</v>
      </c>
      <c r="B976" s="9" t="s">
        <v>160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13</v>
      </c>
      <c r="B977" s="13" t="s">
        <v>218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138</v>
      </c>
      <c r="E978" s="102"/>
      <c r="F978" s="102"/>
      <c r="G978" s="102"/>
    </row>
    <row r="979" spans="1:7" ht="15">
      <c r="A979" s="10" t="s">
        <v>107</v>
      </c>
      <c r="B979" s="31"/>
      <c r="C979" s="102"/>
      <c r="D979" s="166" t="s">
        <v>138</v>
      </c>
      <c r="E979" s="102"/>
      <c r="F979" s="102"/>
      <c r="G979" s="102"/>
    </row>
    <row r="980" spans="1:7" ht="15">
      <c r="A980" s="10"/>
      <c r="B980" s="31"/>
      <c r="C980" s="102"/>
      <c r="D980" s="166" t="s">
        <v>138</v>
      </c>
      <c r="E980" s="102"/>
      <c r="F980" s="102"/>
      <c r="G980" s="102"/>
    </row>
    <row r="981" spans="1:7" ht="15">
      <c r="A981" s="10" t="s">
        <v>36</v>
      </c>
      <c r="B981" s="11"/>
      <c r="C981" s="102"/>
      <c r="D981" s="166" t="s">
        <v>138</v>
      </c>
      <c r="E981" s="102"/>
      <c r="F981" s="102"/>
      <c r="G981" s="102"/>
    </row>
    <row r="982" spans="1:7" ht="15">
      <c r="A982" s="14" t="s">
        <v>155</v>
      </c>
      <c r="B982" s="11" t="s">
        <v>142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157</v>
      </c>
      <c r="B983" s="9" t="s">
        <v>158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159</v>
      </c>
      <c r="B984" s="9" t="s">
        <v>160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13</v>
      </c>
      <c r="B985" s="13" t="s">
        <v>218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138</v>
      </c>
      <c r="E986" s="102"/>
      <c r="F986" s="102"/>
      <c r="G986" s="102"/>
    </row>
    <row r="987" spans="1:7" ht="15">
      <c r="A987" s="10" t="s">
        <v>108</v>
      </c>
      <c r="B987" s="13"/>
      <c r="C987" s="102"/>
      <c r="D987" s="166" t="s">
        <v>138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138</v>
      </c>
      <c r="E988" s="102"/>
      <c r="F988" s="102"/>
      <c r="G988" s="102"/>
    </row>
    <row r="989" spans="1:7" ht="15">
      <c r="A989" s="10" t="s">
        <v>12</v>
      </c>
      <c r="B989" s="11"/>
      <c r="C989" s="102"/>
      <c r="D989" s="166" t="s">
        <v>138</v>
      </c>
      <c r="E989" s="102"/>
      <c r="F989" s="102"/>
      <c r="G989" s="102"/>
    </row>
    <row r="990" spans="1:7" ht="15">
      <c r="A990" s="14" t="s">
        <v>155</v>
      </c>
      <c r="B990" s="11" t="s">
        <v>142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157</v>
      </c>
      <c r="B991" s="9" t="s">
        <v>158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159</v>
      </c>
      <c r="B992" s="9" t="s">
        <v>160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182</v>
      </c>
      <c r="B993" s="13" t="s">
        <v>144</v>
      </c>
      <c r="C993" s="114">
        <v>14</v>
      </c>
      <c r="D993" s="164">
        <f>E993+F993+G993</f>
        <v>14</v>
      </c>
      <c r="E993" s="115">
        <v>14</v>
      </c>
      <c r="F993" s="115"/>
      <c r="G993" s="115"/>
    </row>
    <row r="994" spans="1:7" ht="14.25">
      <c r="A994" s="26" t="s">
        <v>13</v>
      </c>
      <c r="B994" s="13" t="s">
        <v>218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138</v>
      </c>
      <c r="E995" s="102"/>
      <c r="F995" s="102"/>
      <c r="G995" s="102"/>
    </row>
    <row r="996" spans="1:7" ht="45">
      <c r="A996" s="10" t="s">
        <v>109</v>
      </c>
      <c r="B996" s="13"/>
      <c r="C996" s="102"/>
      <c r="D996" s="166" t="s">
        <v>138</v>
      </c>
      <c r="E996" s="102"/>
      <c r="F996" s="102"/>
      <c r="G996" s="102"/>
    </row>
    <row r="997" spans="1:7" ht="12.75">
      <c r="A997" s="12" t="s">
        <v>138</v>
      </c>
      <c r="B997" s="31"/>
      <c r="C997" s="102"/>
      <c r="D997" s="166" t="s">
        <v>138</v>
      </c>
      <c r="E997" s="102"/>
      <c r="F997" s="102"/>
      <c r="G997" s="102"/>
    </row>
    <row r="998" spans="1:7" ht="15">
      <c r="A998" s="10" t="s">
        <v>12</v>
      </c>
      <c r="B998" s="11"/>
      <c r="C998" s="102"/>
      <c r="D998" s="166" t="s">
        <v>138</v>
      </c>
      <c r="E998" s="102"/>
      <c r="F998" s="102"/>
      <c r="G998" s="102"/>
    </row>
    <row r="999" spans="1:7" ht="15">
      <c r="A999" s="14" t="s">
        <v>155</v>
      </c>
      <c r="B999" s="11" t="s">
        <v>142</v>
      </c>
      <c r="C999" s="126">
        <f>C1000+C1001</f>
        <v>0</v>
      </c>
      <c r="D999" s="164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7" ht="14.25">
      <c r="A1000" s="15" t="s">
        <v>157</v>
      </c>
      <c r="B1000" s="9" t="s">
        <v>158</v>
      </c>
      <c r="C1000" s="114"/>
      <c r="D1000" s="164">
        <f>E1000+F1000+G1000</f>
        <v>0</v>
      </c>
      <c r="E1000" s="115"/>
      <c r="F1000" s="115"/>
      <c r="G1000" s="115"/>
    </row>
    <row r="1001" spans="1:7" ht="14.25">
      <c r="A1001" s="15" t="s">
        <v>159</v>
      </c>
      <c r="B1001" s="9" t="s">
        <v>160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13</v>
      </c>
      <c r="B1002" s="13" t="s">
        <v>218</v>
      </c>
      <c r="C1002" s="114"/>
      <c r="D1002" s="164">
        <f>E1002+F1002+G1002</f>
        <v>0</v>
      </c>
      <c r="E1002" s="115"/>
      <c r="F1002" s="115"/>
      <c r="G1002" s="115"/>
    </row>
    <row r="1003" spans="1:7" ht="12.75">
      <c r="A1003" s="26"/>
      <c r="B1003" s="13"/>
      <c r="C1003" s="102"/>
      <c r="D1003" s="166" t="s">
        <v>138</v>
      </c>
      <c r="E1003" s="102"/>
      <c r="F1003" s="102"/>
      <c r="G1003" s="102"/>
    </row>
    <row r="1004" spans="1:7" ht="30">
      <c r="A1004" s="10" t="s">
        <v>110</v>
      </c>
      <c r="B1004" s="31"/>
      <c r="C1004" s="102"/>
      <c r="D1004" s="166" t="s">
        <v>138</v>
      </c>
      <c r="E1004" s="102"/>
      <c r="F1004" s="102"/>
      <c r="G1004" s="102"/>
    </row>
    <row r="1005" spans="1:7" ht="12.75">
      <c r="A1005" s="44" t="s">
        <v>138</v>
      </c>
      <c r="B1005" s="13"/>
      <c r="C1005" s="102"/>
      <c r="D1005" s="166" t="s">
        <v>138</v>
      </c>
      <c r="E1005" s="102"/>
      <c r="F1005" s="102"/>
      <c r="G1005" s="102"/>
    </row>
    <row r="1006" spans="1:7" ht="15">
      <c r="A1006" s="10" t="s">
        <v>36</v>
      </c>
      <c r="B1006" s="11"/>
      <c r="C1006" s="102"/>
      <c r="D1006" s="166" t="s">
        <v>138</v>
      </c>
      <c r="E1006" s="102"/>
      <c r="F1006" s="102"/>
      <c r="G1006" s="102"/>
    </row>
    <row r="1007" spans="1:7" ht="15">
      <c r="A1007" s="14" t="s">
        <v>155</v>
      </c>
      <c r="B1007" s="11" t="s">
        <v>142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157</v>
      </c>
      <c r="B1008" s="9" t="s">
        <v>158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159</v>
      </c>
      <c r="B1009" s="9" t="s">
        <v>160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13</v>
      </c>
      <c r="B1010" s="13" t="s">
        <v>218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138</v>
      </c>
      <c r="E1011" s="102"/>
      <c r="F1011" s="102"/>
      <c r="G1011" s="102"/>
    </row>
    <row r="1012" spans="1:7" ht="15">
      <c r="A1012" s="10" t="s">
        <v>111</v>
      </c>
      <c r="B1012" s="13"/>
      <c r="C1012" s="102"/>
      <c r="D1012" s="166" t="s">
        <v>138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138</v>
      </c>
      <c r="E1013" s="102"/>
      <c r="F1013" s="102"/>
      <c r="G1013" s="102"/>
    </row>
    <row r="1014" spans="1:7" ht="15">
      <c r="A1014" s="10" t="s">
        <v>36</v>
      </c>
      <c r="B1014" s="11"/>
      <c r="C1014" s="102"/>
      <c r="D1014" s="166" t="s">
        <v>138</v>
      </c>
      <c r="E1014" s="102"/>
      <c r="F1014" s="102"/>
      <c r="G1014" s="102"/>
    </row>
    <row r="1015" spans="1:7" ht="15">
      <c r="A1015" s="14" t="s">
        <v>155</v>
      </c>
      <c r="B1015" s="11" t="s">
        <v>142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157</v>
      </c>
      <c r="B1016" s="9" t="s">
        <v>158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159</v>
      </c>
      <c r="B1017" s="9" t="s">
        <v>160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13</v>
      </c>
      <c r="B1018" s="13" t="s">
        <v>218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02"/>
      <c r="D1019" s="166" t="s">
        <v>138</v>
      </c>
      <c r="E1019" s="102"/>
      <c r="F1019" s="102"/>
      <c r="G1019" s="102"/>
    </row>
    <row r="1020" spans="1:7" ht="15">
      <c r="A1020" s="10" t="s">
        <v>112</v>
      </c>
      <c r="B1020" s="13"/>
      <c r="C1020" s="102"/>
      <c r="D1020" s="166" t="s">
        <v>138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138</v>
      </c>
      <c r="E1021" s="102"/>
      <c r="F1021" s="102"/>
      <c r="G1021" s="102"/>
    </row>
    <row r="1022" spans="1:7" ht="15">
      <c r="A1022" s="10" t="s">
        <v>36</v>
      </c>
      <c r="B1022" s="11"/>
      <c r="C1022" s="102"/>
      <c r="D1022" s="166" t="s">
        <v>138</v>
      </c>
      <c r="E1022" s="102"/>
      <c r="F1022" s="102"/>
      <c r="G1022" s="102"/>
    </row>
    <row r="1023" spans="1:7" ht="15">
      <c r="A1023" s="14" t="s">
        <v>155</v>
      </c>
      <c r="B1023" s="11" t="s">
        <v>142</v>
      </c>
      <c r="C1023" s="126">
        <f>C1024+C1025</f>
        <v>1</v>
      </c>
      <c r="D1023" s="164">
        <f>E1023+F1023+G1023</f>
        <v>1</v>
      </c>
      <c r="E1023" s="126">
        <f>E1024+E1025</f>
        <v>0</v>
      </c>
      <c r="F1023" s="126">
        <f>F1024+F1025</f>
        <v>1</v>
      </c>
      <c r="G1023" s="126">
        <f>G1024+G1025</f>
        <v>0</v>
      </c>
    </row>
    <row r="1024" spans="1:7" ht="14.25">
      <c r="A1024" s="15" t="s">
        <v>157</v>
      </c>
      <c r="B1024" s="9" t="s">
        <v>158</v>
      </c>
      <c r="C1024" s="114">
        <v>1</v>
      </c>
      <c r="D1024" s="164">
        <f>E1024+F1024+G1024</f>
        <v>1</v>
      </c>
      <c r="E1024" s="115"/>
      <c r="F1024" s="115">
        <v>1</v>
      </c>
      <c r="G1024" s="115"/>
    </row>
    <row r="1025" spans="1:7" ht="14.25">
      <c r="A1025" s="15" t="s">
        <v>159</v>
      </c>
      <c r="B1025" s="9" t="s">
        <v>160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13</v>
      </c>
      <c r="B1026" s="13" t="s">
        <v>218</v>
      </c>
      <c r="C1026" s="114">
        <v>1</v>
      </c>
      <c r="D1026" s="164">
        <f>E1026+F1026+G1026</f>
        <v>1</v>
      </c>
      <c r="E1026" s="115"/>
      <c r="F1026" s="115">
        <v>1</v>
      </c>
      <c r="G1026" s="115"/>
    </row>
    <row r="1027" spans="1:7" ht="12.75">
      <c r="A1027" s="26"/>
      <c r="B1027" s="13"/>
      <c r="C1027" s="102"/>
      <c r="D1027" s="166" t="s">
        <v>138</v>
      </c>
      <c r="E1027" s="102"/>
      <c r="F1027" s="102"/>
      <c r="G1027" s="102"/>
    </row>
    <row r="1028" spans="1:7" ht="15">
      <c r="A1028" s="10" t="s">
        <v>113</v>
      </c>
      <c r="B1028" s="13"/>
      <c r="C1028" s="102"/>
      <c r="D1028" s="166" t="s">
        <v>138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138</v>
      </c>
      <c r="E1029" s="102"/>
      <c r="F1029" s="102"/>
      <c r="G1029" s="102"/>
    </row>
    <row r="1030" spans="1:7" ht="15">
      <c r="A1030" s="10" t="s">
        <v>36</v>
      </c>
      <c r="B1030" s="11"/>
      <c r="C1030" s="102"/>
      <c r="D1030" s="166" t="s">
        <v>138</v>
      </c>
      <c r="E1030" s="102"/>
      <c r="F1030" s="102"/>
      <c r="G1030" s="102"/>
    </row>
    <row r="1031" spans="1:7" ht="15">
      <c r="A1031" s="14" t="s">
        <v>155</v>
      </c>
      <c r="B1031" s="11" t="s">
        <v>142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157</v>
      </c>
      <c r="B1032" s="9" t="s">
        <v>158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159</v>
      </c>
      <c r="B1033" s="9" t="s">
        <v>160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13</v>
      </c>
      <c r="B1034" s="13" t="s">
        <v>218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138</v>
      </c>
      <c r="E1035" s="102"/>
      <c r="F1035" s="102"/>
      <c r="G1035" s="102"/>
    </row>
    <row r="1036" spans="1:7" ht="30">
      <c r="A1036" s="10" t="s">
        <v>114</v>
      </c>
      <c r="B1036" s="13"/>
      <c r="C1036" s="102"/>
      <c r="D1036" s="166" t="s">
        <v>138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138</v>
      </c>
      <c r="E1037" s="102"/>
      <c r="F1037" s="102"/>
      <c r="G1037" s="102"/>
    </row>
    <row r="1038" spans="1:7" ht="15">
      <c r="A1038" s="10" t="s">
        <v>12</v>
      </c>
      <c r="B1038" s="11"/>
      <c r="C1038" s="102"/>
      <c r="D1038" s="166" t="s">
        <v>138</v>
      </c>
      <c r="E1038" s="102"/>
      <c r="F1038" s="102"/>
      <c r="G1038" s="102"/>
    </row>
    <row r="1039" spans="1:7" ht="15">
      <c r="A1039" s="14" t="s">
        <v>155</v>
      </c>
      <c r="B1039" s="11" t="s">
        <v>142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157</v>
      </c>
      <c r="B1040" s="9" t="s">
        <v>158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159</v>
      </c>
      <c r="B1041" s="9" t="s">
        <v>160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13</v>
      </c>
      <c r="B1042" s="13" t="s">
        <v>218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138</v>
      </c>
      <c r="E1043" s="102"/>
      <c r="F1043" s="102"/>
      <c r="G1043" s="102"/>
    </row>
    <row r="1044" spans="1:7" ht="15">
      <c r="A1044" s="10" t="s">
        <v>115</v>
      </c>
      <c r="B1044" s="13"/>
      <c r="C1044" s="102"/>
      <c r="D1044" s="166" t="s">
        <v>138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138</v>
      </c>
      <c r="E1045" s="102"/>
      <c r="F1045" s="102"/>
      <c r="G1045" s="102"/>
    </row>
    <row r="1046" spans="1:7" ht="15">
      <c r="A1046" s="10" t="s">
        <v>36</v>
      </c>
      <c r="B1046" s="11"/>
      <c r="C1046" s="102"/>
      <c r="D1046" s="166" t="s">
        <v>138</v>
      </c>
      <c r="E1046" s="102"/>
      <c r="F1046" s="102"/>
      <c r="G1046" s="102"/>
    </row>
    <row r="1047" spans="1:7" ht="15">
      <c r="A1047" s="14" t="s">
        <v>155</v>
      </c>
      <c r="B1047" s="11" t="s">
        <v>142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157</v>
      </c>
      <c r="B1048" s="9" t="s">
        <v>158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159</v>
      </c>
      <c r="B1049" s="9" t="s">
        <v>160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13</v>
      </c>
      <c r="B1050" s="13" t="s">
        <v>218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138</v>
      </c>
      <c r="E1051" s="102"/>
      <c r="F1051" s="102"/>
      <c r="G1051" s="102"/>
    </row>
    <row r="1052" spans="1:7" ht="30">
      <c r="A1052" s="10" t="s">
        <v>20</v>
      </c>
      <c r="B1052" s="13"/>
      <c r="C1052" s="102"/>
      <c r="D1052" s="166" t="s">
        <v>138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138</v>
      </c>
      <c r="E1053" s="102"/>
      <c r="F1053" s="102"/>
      <c r="G1053" s="102"/>
    </row>
    <row r="1054" spans="1:7" ht="15">
      <c r="A1054" s="10" t="s">
        <v>12</v>
      </c>
      <c r="B1054" s="11"/>
      <c r="C1054" s="102"/>
      <c r="D1054" s="166" t="s">
        <v>138</v>
      </c>
      <c r="E1054" s="102"/>
      <c r="F1054" s="102"/>
      <c r="G1054" s="102"/>
    </row>
    <row r="1055" spans="1:7" ht="15">
      <c r="A1055" s="14" t="s">
        <v>155</v>
      </c>
      <c r="B1055" s="11" t="s">
        <v>142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157</v>
      </c>
      <c r="B1056" s="9" t="s">
        <v>158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159</v>
      </c>
      <c r="B1057" s="9" t="s">
        <v>160</v>
      </c>
      <c r="C1057" s="114"/>
      <c r="D1057" s="164">
        <f>E1057+F1057+G1057</f>
        <v>0</v>
      </c>
      <c r="E1057" s="115"/>
      <c r="F1057" s="115"/>
      <c r="G1057" s="115"/>
    </row>
    <row r="1058" spans="1:7" ht="12.75">
      <c r="A1058" s="26"/>
      <c r="B1058" s="13"/>
      <c r="C1058" s="102"/>
      <c r="D1058" s="166" t="s">
        <v>138</v>
      </c>
      <c r="E1058" s="102"/>
      <c r="F1058" s="102"/>
      <c r="G1058" s="102"/>
    </row>
    <row r="1059" spans="1:7" ht="15">
      <c r="A1059" s="10" t="s">
        <v>116</v>
      </c>
      <c r="B1059" s="13"/>
      <c r="C1059" s="102"/>
      <c r="D1059" s="166" t="s">
        <v>138</v>
      </c>
      <c r="E1059" s="102"/>
      <c r="F1059" s="102"/>
      <c r="G1059" s="102"/>
    </row>
    <row r="1060" spans="1:7" ht="15">
      <c r="A1060" s="10"/>
      <c r="B1060" s="13"/>
      <c r="C1060" s="102"/>
      <c r="D1060" s="166" t="s">
        <v>138</v>
      </c>
      <c r="E1060" s="102"/>
      <c r="F1060" s="102"/>
      <c r="G1060" s="102"/>
    </row>
    <row r="1061" spans="1:7" ht="15">
      <c r="A1061" s="10" t="s">
        <v>36</v>
      </c>
      <c r="B1061" s="11"/>
      <c r="C1061" s="102"/>
      <c r="D1061" s="166" t="s">
        <v>138</v>
      </c>
      <c r="E1061" s="102"/>
      <c r="F1061" s="102"/>
      <c r="G1061" s="102"/>
    </row>
    <row r="1062" spans="1:7" ht="15">
      <c r="A1062" s="14" t="s">
        <v>155</v>
      </c>
      <c r="B1062" s="11" t="s">
        <v>142</v>
      </c>
      <c r="C1062" s="126">
        <f>C1063+C1064</f>
        <v>0</v>
      </c>
      <c r="D1062" s="164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7" ht="14.25">
      <c r="A1063" s="15" t="s">
        <v>157</v>
      </c>
      <c r="B1063" s="9" t="s">
        <v>158</v>
      </c>
      <c r="C1063" s="114"/>
      <c r="D1063" s="164">
        <f>E1063+F1063+G1063</f>
        <v>0</v>
      </c>
      <c r="E1063" s="115"/>
      <c r="F1063" s="115"/>
      <c r="G1063" s="115"/>
    </row>
    <row r="1064" spans="1:7" ht="14.25">
      <c r="A1064" s="15" t="s">
        <v>159</v>
      </c>
      <c r="B1064" s="9" t="s">
        <v>160</v>
      </c>
      <c r="C1064" s="114"/>
      <c r="D1064" s="164">
        <f>E1064+F1064+G1064</f>
        <v>0</v>
      </c>
      <c r="E1064" s="115"/>
      <c r="F1064" s="115"/>
      <c r="G1064" s="115"/>
    </row>
    <row r="1065" spans="1:7" ht="12.75">
      <c r="A1065" s="26" t="s">
        <v>13</v>
      </c>
      <c r="B1065" s="13" t="s">
        <v>218</v>
      </c>
      <c r="C1065" s="114"/>
      <c r="D1065" s="164">
        <f>E1065+F1065+G1065</f>
        <v>0</v>
      </c>
      <c r="E1065" s="114"/>
      <c r="F1065" s="114"/>
      <c r="G1065" s="114"/>
    </row>
    <row r="1066" spans="1:7" ht="12.75">
      <c r="A1066" s="26"/>
      <c r="B1066" s="13"/>
      <c r="C1066" s="102"/>
      <c r="D1066" s="166" t="s">
        <v>138</v>
      </c>
      <c r="E1066" s="102"/>
      <c r="F1066" s="102"/>
      <c r="G1066" s="102"/>
    </row>
    <row r="1067" spans="1:7" s="4" customFormat="1" ht="36">
      <c r="A1067" s="38" t="s">
        <v>117</v>
      </c>
      <c r="B1067" s="5"/>
      <c r="C1067" s="102"/>
      <c r="D1067" s="166" t="s">
        <v>138</v>
      </c>
      <c r="E1067" s="102"/>
      <c r="F1067" s="102"/>
      <c r="G1067" s="102"/>
    </row>
    <row r="1068" spans="1:7" s="4" customFormat="1" ht="12.75">
      <c r="A1068" s="7"/>
      <c r="B1068" s="6"/>
      <c r="C1068" s="103"/>
      <c r="D1068" s="166" t="s">
        <v>138</v>
      </c>
      <c r="E1068" s="103"/>
      <c r="F1068" s="103"/>
      <c r="G1068" s="103"/>
    </row>
    <row r="1069" spans="1:7" ht="31.5">
      <c r="A1069" s="66" t="s">
        <v>118</v>
      </c>
      <c r="B1069" s="81"/>
      <c r="C1069" s="102"/>
      <c r="D1069" s="166" t="s">
        <v>138</v>
      </c>
      <c r="E1069" s="102"/>
      <c r="F1069" s="102"/>
      <c r="G1069" s="102"/>
    </row>
    <row r="1070" spans="1:7" ht="15.75">
      <c r="A1070" s="66"/>
      <c r="B1070" s="81"/>
      <c r="C1070" s="102"/>
      <c r="D1070" s="166" t="s">
        <v>138</v>
      </c>
      <c r="E1070" s="102"/>
      <c r="F1070" s="102"/>
      <c r="G1070" s="102"/>
    </row>
    <row r="1071" spans="1:7" ht="15">
      <c r="A1071" s="67" t="s">
        <v>36</v>
      </c>
      <c r="B1071" s="68"/>
      <c r="C1071" s="102"/>
      <c r="D1071" s="166" t="s">
        <v>138</v>
      </c>
      <c r="E1071" s="102"/>
      <c r="F1071" s="102"/>
      <c r="G1071" s="102"/>
    </row>
    <row r="1072" spans="1:7" ht="15">
      <c r="A1072" s="67" t="s">
        <v>155</v>
      </c>
      <c r="B1072" s="68" t="s">
        <v>142</v>
      </c>
      <c r="C1072" s="126">
        <f>C1073+C1074</f>
        <v>3</v>
      </c>
      <c r="D1072" s="164">
        <f aca="true" t="shared" si="57" ref="D1072:D1078">E1072+F1072+G1072</f>
        <v>3</v>
      </c>
      <c r="E1072" s="126">
        <f>E1073+E1074</f>
        <v>0</v>
      </c>
      <c r="F1072" s="126">
        <f>F1073+F1074</f>
        <v>3</v>
      </c>
      <c r="G1072" s="126">
        <f>G1073+G1074</f>
        <v>0</v>
      </c>
    </row>
    <row r="1073" spans="1:7" ht="14.25">
      <c r="A1073" s="69" t="s">
        <v>157</v>
      </c>
      <c r="B1073" s="70" t="s">
        <v>158</v>
      </c>
      <c r="C1073" s="128">
        <f>C1084+C1092+C1103+C1111</f>
        <v>3</v>
      </c>
      <c r="D1073" s="164">
        <f t="shared" si="57"/>
        <v>3</v>
      </c>
      <c r="E1073" s="128">
        <f aca="true" t="shared" si="58" ref="E1073:G1074">E1084+E1092+E1103+E1111</f>
        <v>0</v>
      </c>
      <c r="F1073" s="128">
        <f t="shared" si="58"/>
        <v>3</v>
      </c>
      <c r="G1073" s="128">
        <f t="shared" si="58"/>
        <v>0</v>
      </c>
    </row>
    <row r="1074" spans="1:7" ht="14.25">
      <c r="A1074" s="69" t="s">
        <v>159</v>
      </c>
      <c r="B1074" s="70" t="s">
        <v>160</v>
      </c>
      <c r="C1074" s="128">
        <f>C1085+C1093+C1104+C1112</f>
        <v>0</v>
      </c>
      <c r="D1074" s="164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187</v>
      </c>
      <c r="B1075" s="72" t="s">
        <v>148</v>
      </c>
      <c r="C1075" s="127">
        <f>C1094</f>
        <v>30.25</v>
      </c>
      <c r="D1075" s="164">
        <f t="shared" si="57"/>
        <v>30.25</v>
      </c>
      <c r="E1075" s="127">
        <f aca="true" t="shared" si="59" ref="E1075:G1077">E1094</f>
        <v>0</v>
      </c>
      <c r="F1075" s="127">
        <f t="shared" si="59"/>
        <v>30.25</v>
      </c>
      <c r="G1075" s="127">
        <f t="shared" si="59"/>
        <v>0</v>
      </c>
    </row>
    <row r="1076" spans="1:7" ht="12.75">
      <c r="A1076" s="172" t="s">
        <v>238</v>
      </c>
      <c r="B1076" s="173" t="s">
        <v>239</v>
      </c>
      <c r="C1076" s="127">
        <f>C1095</f>
        <v>0</v>
      </c>
      <c r="D1076" s="164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207</v>
      </c>
      <c r="B1077" s="81" t="s">
        <v>208</v>
      </c>
      <c r="C1077" s="127">
        <f>C1096</f>
        <v>0</v>
      </c>
      <c r="D1077" s="164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13</v>
      </c>
      <c r="B1078" s="72" t="s">
        <v>218</v>
      </c>
      <c r="C1078" s="127">
        <f>C1086+C1097+C1105+C1113</f>
        <v>1</v>
      </c>
      <c r="D1078" s="164">
        <f t="shared" si="57"/>
        <v>1</v>
      </c>
      <c r="E1078" s="127">
        <f>E1086+E1097+E1105+E1113</f>
        <v>0</v>
      </c>
      <c r="F1078" s="127">
        <f>F1086+F1097+F1105+F1113</f>
        <v>1</v>
      </c>
      <c r="G1078" s="127">
        <f>G1086+G1097+G1105+G1113</f>
        <v>0</v>
      </c>
    </row>
    <row r="1079" spans="1:7" ht="12.75">
      <c r="A1079" s="26"/>
      <c r="B1079" s="13"/>
      <c r="C1079" s="102"/>
      <c r="D1079" s="166" t="s">
        <v>138</v>
      </c>
      <c r="E1079" s="102"/>
      <c r="F1079" s="102"/>
      <c r="G1079" s="102"/>
    </row>
    <row r="1080" spans="1:7" ht="30.75" customHeight="1">
      <c r="A1080" s="83" t="s">
        <v>119</v>
      </c>
      <c r="B1080" s="84"/>
      <c r="C1080" s="102"/>
      <c r="D1080" s="166" t="s">
        <v>138</v>
      </c>
      <c r="E1080" s="102"/>
      <c r="F1080" s="102"/>
      <c r="G1080" s="102"/>
    </row>
    <row r="1081" spans="1:7" ht="15" customHeight="1">
      <c r="A1081" s="83"/>
      <c r="B1081" s="84"/>
      <c r="C1081" s="102"/>
      <c r="D1081" s="166" t="s">
        <v>138</v>
      </c>
      <c r="E1081" s="102"/>
      <c r="F1081" s="102"/>
      <c r="G1081" s="102"/>
    </row>
    <row r="1082" spans="1:7" ht="15">
      <c r="A1082" s="85" t="s">
        <v>36</v>
      </c>
      <c r="B1082" s="86"/>
      <c r="C1082" s="102"/>
      <c r="D1082" s="166" t="s">
        <v>138</v>
      </c>
      <c r="E1082" s="102"/>
      <c r="F1082" s="102"/>
      <c r="G1082" s="102"/>
    </row>
    <row r="1083" spans="1:7" ht="15">
      <c r="A1083" s="85" t="s">
        <v>155</v>
      </c>
      <c r="B1083" s="86" t="s">
        <v>142</v>
      </c>
      <c r="C1083" s="126">
        <f>C1084+C1085</f>
        <v>2</v>
      </c>
      <c r="D1083" s="164">
        <f>E1083+F1083+G1083</f>
        <v>2</v>
      </c>
      <c r="E1083" s="126">
        <f>E1084+E1085</f>
        <v>0</v>
      </c>
      <c r="F1083" s="126">
        <f>F1084+F1085</f>
        <v>2</v>
      </c>
      <c r="G1083" s="126">
        <f>G1084+G1085</f>
        <v>0</v>
      </c>
    </row>
    <row r="1084" spans="1:7" ht="14.25">
      <c r="A1084" s="87" t="s">
        <v>157</v>
      </c>
      <c r="B1084" s="88" t="s">
        <v>158</v>
      </c>
      <c r="C1084" s="128">
        <f aca="true" t="shared" si="60" ref="C1084:G1085">C1121+C1128</f>
        <v>2</v>
      </c>
      <c r="D1084" s="164">
        <f>E1084+F1084+G1084</f>
        <v>2</v>
      </c>
      <c r="E1084" s="128">
        <f t="shared" si="60"/>
        <v>0</v>
      </c>
      <c r="F1084" s="128">
        <f t="shared" si="60"/>
        <v>2</v>
      </c>
      <c r="G1084" s="128">
        <f t="shared" si="60"/>
        <v>0</v>
      </c>
    </row>
    <row r="1085" spans="1:7" ht="14.25">
      <c r="A1085" s="87" t="s">
        <v>159</v>
      </c>
      <c r="B1085" s="88" t="s">
        <v>160</v>
      </c>
      <c r="C1085" s="128">
        <f t="shared" si="60"/>
        <v>0</v>
      </c>
      <c r="D1085" s="164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13</v>
      </c>
      <c r="B1086" s="90" t="s">
        <v>218</v>
      </c>
      <c r="C1086" s="127">
        <f>C1130</f>
        <v>0</v>
      </c>
      <c r="D1086" s="164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6" t="s">
        <v>138</v>
      </c>
      <c r="E1087" s="102"/>
      <c r="F1087" s="102"/>
      <c r="G1087" s="102"/>
    </row>
    <row r="1088" spans="1:7" ht="31.5">
      <c r="A1088" s="83" t="s">
        <v>120</v>
      </c>
      <c r="B1088" s="90"/>
      <c r="C1088" s="102"/>
      <c r="D1088" s="166" t="s">
        <v>138</v>
      </c>
      <c r="E1088" s="102"/>
      <c r="F1088" s="102"/>
      <c r="G1088" s="102"/>
    </row>
    <row r="1089" spans="1:7" ht="15.75">
      <c r="A1089" s="83"/>
      <c r="B1089" s="90"/>
      <c r="C1089" s="102"/>
      <c r="D1089" s="166" t="s">
        <v>138</v>
      </c>
      <c r="E1089" s="102"/>
      <c r="F1089" s="102"/>
      <c r="G1089" s="102"/>
    </row>
    <row r="1090" spans="1:7" ht="15">
      <c r="A1090" s="85" t="s">
        <v>36</v>
      </c>
      <c r="B1090" s="86"/>
      <c r="C1090" s="102"/>
      <c r="D1090" s="166" t="s">
        <v>138</v>
      </c>
      <c r="E1090" s="102"/>
      <c r="F1090" s="102"/>
      <c r="G1090" s="102"/>
    </row>
    <row r="1091" spans="1:7" ht="15">
      <c r="A1091" s="85" t="s">
        <v>155</v>
      </c>
      <c r="B1091" s="86" t="s">
        <v>142</v>
      </c>
      <c r="C1091" s="126">
        <f>C1092+C1093</f>
        <v>1</v>
      </c>
      <c r="D1091" s="164">
        <f aca="true" t="shared" si="61" ref="D1091:D1097">E1091+F1091+G1091</f>
        <v>1</v>
      </c>
      <c r="E1091" s="126">
        <f>E1092+E1093</f>
        <v>0</v>
      </c>
      <c r="F1091" s="126">
        <f>F1092+F1093</f>
        <v>1</v>
      </c>
      <c r="G1091" s="126">
        <f>G1092+G1093</f>
        <v>0</v>
      </c>
    </row>
    <row r="1092" spans="1:7" ht="14.25">
      <c r="A1092" s="87" t="s">
        <v>157</v>
      </c>
      <c r="B1092" s="88" t="s">
        <v>158</v>
      </c>
      <c r="C1092" s="128">
        <f>C1138+C1146+C1155+C1164+C1173+C1180</f>
        <v>1</v>
      </c>
      <c r="D1092" s="164">
        <f t="shared" si="61"/>
        <v>1</v>
      </c>
      <c r="E1092" s="128">
        <f aca="true" t="shared" si="62" ref="E1092:G1093">E1138+E1146+E1155+E1164+E1173+E1180</f>
        <v>0</v>
      </c>
      <c r="F1092" s="128">
        <f t="shared" si="62"/>
        <v>1</v>
      </c>
      <c r="G1092" s="128">
        <f t="shared" si="62"/>
        <v>0</v>
      </c>
    </row>
    <row r="1093" spans="1:7" ht="14.25">
      <c r="A1093" s="87" t="s">
        <v>159</v>
      </c>
      <c r="B1093" s="88" t="s">
        <v>160</v>
      </c>
      <c r="C1093" s="128">
        <f>C1139+C1147+C1156+C1165+C1174+C1181</f>
        <v>0</v>
      </c>
      <c r="D1093" s="164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187</v>
      </c>
      <c r="B1094" s="90" t="s">
        <v>148</v>
      </c>
      <c r="C1094" s="127">
        <f>C1148</f>
        <v>30.25</v>
      </c>
      <c r="D1094" s="164">
        <f t="shared" si="61"/>
        <v>30.25</v>
      </c>
      <c r="E1094" s="127">
        <f>E1148</f>
        <v>0</v>
      </c>
      <c r="F1094" s="127">
        <f>F1148</f>
        <v>30.25</v>
      </c>
      <c r="G1094" s="127">
        <f>G1148</f>
        <v>0</v>
      </c>
    </row>
    <row r="1095" spans="1:7" ht="12.75">
      <c r="A1095" s="174" t="s">
        <v>238</v>
      </c>
      <c r="B1095" s="175" t="s">
        <v>239</v>
      </c>
      <c r="C1095" s="127">
        <f>C1157</f>
        <v>0</v>
      </c>
      <c r="D1095" s="164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207</v>
      </c>
      <c r="B1096" s="84" t="s">
        <v>208</v>
      </c>
      <c r="C1096" s="127">
        <f>C1166</f>
        <v>0</v>
      </c>
      <c r="D1096" s="164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13</v>
      </c>
      <c r="B1097" s="90" t="s">
        <v>218</v>
      </c>
      <c r="C1097" s="127">
        <f>C1140+C1149+C1158+C1167+C1182</f>
        <v>1</v>
      </c>
      <c r="D1097" s="164">
        <f t="shared" si="61"/>
        <v>1</v>
      </c>
      <c r="E1097" s="127">
        <f>E1140+E1149+E1158+E1167+E1182</f>
        <v>0</v>
      </c>
      <c r="F1097" s="127">
        <f>F1140+F1149+F1158+F1167+F1182</f>
        <v>1</v>
      </c>
      <c r="G1097" s="127">
        <f>G1140+G1149+G1158+G1167+G1182</f>
        <v>0</v>
      </c>
    </row>
    <row r="1098" spans="1:7" ht="12.75">
      <c r="A1098" s="91"/>
      <c r="B1098" s="90"/>
      <c r="C1098" s="102"/>
      <c r="D1098" s="166" t="s">
        <v>138</v>
      </c>
      <c r="E1098" s="102"/>
      <c r="F1098" s="102"/>
      <c r="G1098" s="102"/>
    </row>
    <row r="1099" spans="1:7" ht="15.75">
      <c r="A1099" s="83" t="s">
        <v>121</v>
      </c>
      <c r="B1099" s="90"/>
      <c r="C1099" s="102"/>
      <c r="D1099" s="166" t="s">
        <v>138</v>
      </c>
      <c r="E1099" s="102"/>
      <c r="F1099" s="102"/>
      <c r="G1099" s="102"/>
    </row>
    <row r="1100" spans="1:7" ht="15.75">
      <c r="A1100" s="83"/>
      <c r="B1100" s="90"/>
      <c r="C1100" s="102"/>
      <c r="D1100" s="166" t="s">
        <v>138</v>
      </c>
      <c r="E1100" s="102"/>
      <c r="F1100" s="102"/>
      <c r="G1100" s="102"/>
    </row>
    <row r="1101" spans="1:7" ht="15">
      <c r="A1101" s="85" t="s">
        <v>36</v>
      </c>
      <c r="B1101" s="86"/>
      <c r="C1101" s="102"/>
      <c r="D1101" s="166" t="s">
        <v>138</v>
      </c>
      <c r="E1101" s="102"/>
      <c r="F1101" s="102"/>
      <c r="G1101" s="102"/>
    </row>
    <row r="1102" spans="1:7" ht="15">
      <c r="A1102" s="85" t="s">
        <v>155</v>
      </c>
      <c r="B1102" s="86" t="s">
        <v>142</v>
      </c>
      <c r="C1102" s="126">
        <f>C1103+C1104</f>
        <v>0</v>
      </c>
      <c r="D1102" s="164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157</v>
      </c>
      <c r="B1103" s="88" t="s">
        <v>158</v>
      </c>
      <c r="C1103" s="128">
        <f aca="true" t="shared" si="63" ref="C1103:G1104">C1190+C1197+C1204+C1211</f>
        <v>0</v>
      </c>
      <c r="D1103" s="164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159</v>
      </c>
      <c r="B1104" s="88" t="s">
        <v>160</v>
      </c>
      <c r="C1104" s="128">
        <f>C1191+C1198+C1205+C1212</f>
        <v>0</v>
      </c>
      <c r="D1104" s="164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13</v>
      </c>
      <c r="B1105" s="90" t="s">
        <v>218</v>
      </c>
      <c r="C1105" s="127">
        <f>C1213</f>
        <v>0</v>
      </c>
      <c r="D1105" s="164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6" t="s">
        <v>138</v>
      </c>
      <c r="E1106" s="156"/>
      <c r="F1106" s="156"/>
      <c r="G1106" s="156"/>
    </row>
    <row r="1107" spans="1:7" ht="31.5">
      <c r="A1107" s="83" t="s">
        <v>122</v>
      </c>
      <c r="B1107" s="90"/>
      <c r="C1107" s="156"/>
      <c r="D1107" s="166" t="s">
        <v>138</v>
      </c>
      <c r="E1107" s="156"/>
      <c r="F1107" s="156"/>
      <c r="G1107" s="156"/>
    </row>
    <row r="1108" spans="1:7" ht="12.75">
      <c r="A1108" s="89"/>
      <c r="B1108" s="90"/>
      <c r="C1108" s="156"/>
      <c r="D1108" s="166" t="s">
        <v>138</v>
      </c>
      <c r="E1108" s="156"/>
      <c r="F1108" s="156"/>
      <c r="G1108" s="156"/>
    </row>
    <row r="1109" spans="1:7" ht="15">
      <c r="A1109" s="85" t="s">
        <v>36</v>
      </c>
      <c r="B1109" s="86"/>
      <c r="C1109" s="156"/>
      <c r="D1109" s="166" t="s">
        <v>138</v>
      </c>
      <c r="E1109" s="156"/>
      <c r="F1109" s="156"/>
      <c r="G1109" s="156"/>
    </row>
    <row r="1110" spans="1:7" ht="15">
      <c r="A1110" s="85" t="s">
        <v>155</v>
      </c>
      <c r="B1110" s="86" t="s">
        <v>142</v>
      </c>
      <c r="C1110" s="126">
        <f>C1111+C1112</f>
        <v>0</v>
      </c>
      <c r="D1110" s="164">
        <f>E1110+F1110+G1110</f>
        <v>0</v>
      </c>
      <c r="E1110" s="126">
        <f>E1111+E1112</f>
        <v>0</v>
      </c>
      <c r="F1110" s="126">
        <f>F1111+F1112</f>
        <v>0</v>
      </c>
      <c r="G1110" s="126">
        <f>G1111+G1112</f>
        <v>0</v>
      </c>
    </row>
    <row r="1111" spans="1:7" ht="14.25">
      <c r="A1111" s="87" t="s">
        <v>157</v>
      </c>
      <c r="B1111" s="88" t="s">
        <v>158</v>
      </c>
      <c r="C1111" s="127">
        <f>C1221+C1229+C1237+C1245+C1253+C1260</f>
        <v>0</v>
      </c>
      <c r="D1111" s="164">
        <f>E1111+F1111+G1111</f>
        <v>0</v>
      </c>
      <c r="E1111" s="127">
        <f>E1221+E1229+E1237+E1245+E1253+E1260</f>
        <v>0</v>
      </c>
      <c r="F1111" s="127">
        <f>F1221+F1229+F1237+F1245+F1253+F1260</f>
        <v>0</v>
      </c>
      <c r="G1111" s="127">
        <f>G1221+G1229+G1237+G1245+G1253+G1260</f>
        <v>0</v>
      </c>
    </row>
    <row r="1112" spans="1:7" ht="14.25">
      <c r="A1112" s="87" t="s">
        <v>159</v>
      </c>
      <c r="B1112" s="88" t="s">
        <v>160</v>
      </c>
      <c r="C1112" s="127">
        <f aca="true" t="shared" si="64" ref="C1112:E1113">C1222+C1230+C1238+C1246+C1254+C1261</f>
        <v>0</v>
      </c>
      <c r="D1112" s="164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13</v>
      </c>
      <c r="B1113" s="90" t="s">
        <v>218</v>
      </c>
      <c r="C1113" s="127">
        <f t="shared" si="64"/>
        <v>0</v>
      </c>
      <c r="D1113" s="164">
        <f>E1113+F1113+G1113</f>
        <v>0</v>
      </c>
      <c r="E1113" s="127">
        <f t="shared" si="64"/>
        <v>0</v>
      </c>
      <c r="F1113" s="127">
        <f>F1223+F1231+F1239+F1247+F1255+F1262</f>
        <v>0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6" t="s">
        <v>138</v>
      </c>
      <c r="E1114" s="156"/>
      <c r="F1114" s="156"/>
      <c r="G1114" s="156"/>
    </row>
    <row r="1115" spans="1:7" ht="31.5">
      <c r="A1115" s="82" t="s">
        <v>123</v>
      </c>
      <c r="B1115" s="31"/>
      <c r="C1115" s="102"/>
      <c r="D1115" s="166" t="s">
        <v>138</v>
      </c>
      <c r="E1115" s="102"/>
      <c r="F1115" s="102"/>
      <c r="G1115" s="102"/>
    </row>
    <row r="1116" spans="1:7" ht="15">
      <c r="A1116" s="10"/>
      <c r="B1116" s="31"/>
      <c r="C1116" s="102"/>
      <c r="D1116" s="166" t="s">
        <v>138</v>
      </c>
      <c r="E1116" s="102"/>
      <c r="F1116" s="102"/>
      <c r="G1116" s="102"/>
    </row>
    <row r="1117" spans="1:7" ht="30">
      <c r="A1117" s="10" t="s">
        <v>20</v>
      </c>
      <c r="B1117" s="31"/>
      <c r="C1117" s="102"/>
      <c r="D1117" s="166" t="s">
        <v>138</v>
      </c>
      <c r="E1117" s="102"/>
      <c r="F1117" s="102"/>
      <c r="G1117" s="102"/>
    </row>
    <row r="1118" spans="1:7" ht="15">
      <c r="A1118" s="10"/>
      <c r="B1118" s="31"/>
      <c r="C1118" s="102"/>
      <c r="D1118" s="166" t="s">
        <v>138</v>
      </c>
      <c r="E1118" s="102"/>
      <c r="F1118" s="102"/>
      <c r="G1118" s="102"/>
    </row>
    <row r="1119" spans="1:7" ht="15">
      <c r="A1119" s="10" t="s">
        <v>36</v>
      </c>
      <c r="B1119" s="11"/>
      <c r="C1119" s="102"/>
      <c r="D1119" s="166" t="s">
        <v>138</v>
      </c>
      <c r="E1119" s="102"/>
      <c r="F1119" s="102"/>
      <c r="G1119" s="102"/>
    </row>
    <row r="1120" spans="1:7" ht="15">
      <c r="A1120" s="14" t="s">
        <v>155</v>
      </c>
      <c r="B1120" s="11" t="s">
        <v>142</v>
      </c>
      <c r="C1120" s="126">
        <f>C1121+C1122</f>
        <v>0</v>
      </c>
      <c r="D1120" s="164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7" ht="14.25">
      <c r="A1121" s="15" t="s">
        <v>157</v>
      </c>
      <c r="B1121" s="9" t="s">
        <v>158</v>
      </c>
      <c r="C1121" s="114"/>
      <c r="D1121" s="164">
        <f>E1121+F1121+G1121</f>
        <v>0</v>
      </c>
      <c r="E1121" s="117"/>
      <c r="F1121" s="117"/>
      <c r="G1121" s="117"/>
    </row>
    <row r="1122" spans="1:7" ht="14.25">
      <c r="A1122" s="15" t="s">
        <v>159</v>
      </c>
      <c r="B1122" s="9" t="s">
        <v>160</v>
      </c>
      <c r="C1122" s="114"/>
      <c r="D1122" s="164">
        <f>E1122+F1122+G1122</f>
        <v>0</v>
      </c>
      <c r="E1122" s="117"/>
      <c r="F1122" s="117"/>
      <c r="G1122" s="117"/>
    </row>
    <row r="1123" spans="1:7" ht="12.75">
      <c r="A1123" s="26"/>
      <c r="B1123" s="13"/>
      <c r="C1123" s="102"/>
      <c r="D1123" s="166" t="s">
        <v>138</v>
      </c>
      <c r="E1123" s="102"/>
      <c r="F1123" s="102"/>
      <c r="G1123" s="102"/>
    </row>
    <row r="1124" spans="1:7" ht="30">
      <c r="A1124" s="10" t="s">
        <v>124</v>
      </c>
      <c r="B1124" s="13"/>
      <c r="C1124" s="102"/>
      <c r="D1124" s="166" t="s">
        <v>138</v>
      </c>
      <c r="E1124" s="102"/>
      <c r="F1124" s="102"/>
      <c r="G1124" s="102"/>
    </row>
    <row r="1125" spans="1:7" ht="15">
      <c r="A1125" s="10"/>
      <c r="B1125" s="13"/>
      <c r="C1125" s="102"/>
      <c r="D1125" s="166" t="s">
        <v>138</v>
      </c>
      <c r="E1125" s="102"/>
      <c r="F1125" s="102"/>
      <c r="G1125" s="102"/>
    </row>
    <row r="1126" spans="1:7" ht="15">
      <c r="A1126" s="10" t="s">
        <v>36</v>
      </c>
      <c r="B1126" s="11"/>
      <c r="C1126" s="102"/>
      <c r="D1126" s="166" t="s">
        <v>138</v>
      </c>
      <c r="E1126" s="102"/>
      <c r="F1126" s="102"/>
      <c r="G1126" s="102"/>
    </row>
    <row r="1127" spans="1:7" ht="15">
      <c r="A1127" s="10" t="s">
        <v>155</v>
      </c>
      <c r="B1127" s="11" t="s">
        <v>142</v>
      </c>
      <c r="C1127" s="126">
        <f>C1128+C1129</f>
        <v>2</v>
      </c>
      <c r="D1127" s="164">
        <f>E1127+F1127+G1127</f>
        <v>2</v>
      </c>
      <c r="E1127" s="126">
        <f>E1128+E1129</f>
        <v>0</v>
      </c>
      <c r="F1127" s="126">
        <f>F1128+F1129</f>
        <v>2</v>
      </c>
      <c r="G1127" s="126">
        <f>G1128+G1129</f>
        <v>0</v>
      </c>
    </row>
    <row r="1128" spans="1:7" ht="14.25">
      <c r="A1128" s="8" t="s">
        <v>157</v>
      </c>
      <c r="B1128" s="9" t="s">
        <v>158</v>
      </c>
      <c r="C1128" s="114">
        <v>2</v>
      </c>
      <c r="D1128" s="164">
        <f>E1128+F1128+G1128</f>
        <v>2</v>
      </c>
      <c r="E1128" s="115"/>
      <c r="F1128" s="115">
        <v>2</v>
      </c>
      <c r="G1128" s="115"/>
    </row>
    <row r="1129" spans="1:7" ht="14.25">
      <c r="A1129" s="8" t="s">
        <v>159</v>
      </c>
      <c r="B1129" s="9" t="s">
        <v>160</v>
      </c>
      <c r="C1129" s="114"/>
      <c r="D1129" s="164">
        <f>E1129+F1129+G1129</f>
        <v>0</v>
      </c>
      <c r="E1129" s="115"/>
      <c r="F1129" s="115"/>
      <c r="G1129" s="115"/>
    </row>
    <row r="1130" spans="1:7" ht="14.25">
      <c r="A1130" s="26" t="s">
        <v>13</v>
      </c>
      <c r="B1130" s="13" t="s">
        <v>218</v>
      </c>
      <c r="C1130" s="114"/>
      <c r="D1130" s="164">
        <f>E1130+F1130+G1130</f>
        <v>0</v>
      </c>
      <c r="E1130" s="115"/>
      <c r="F1130" s="115"/>
      <c r="G1130" s="115"/>
    </row>
    <row r="1131" spans="1:7" ht="12.75">
      <c r="A1131" s="26"/>
      <c r="B1131" s="13"/>
      <c r="C1131" s="102"/>
      <c r="D1131" s="166" t="s">
        <v>138</v>
      </c>
      <c r="E1131" s="102"/>
      <c r="F1131" s="102"/>
      <c r="G1131" s="102"/>
    </row>
    <row r="1132" spans="1:7" ht="15.75">
      <c r="A1132" s="82" t="s">
        <v>220</v>
      </c>
      <c r="B1132" s="31"/>
      <c r="C1132" s="102"/>
      <c r="D1132" s="166" t="s">
        <v>138</v>
      </c>
      <c r="E1132" s="102"/>
      <c r="F1132" s="102"/>
      <c r="G1132" s="102"/>
    </row>
    <row r="1133" spans="1:7" ht="14.25">
      <c r="A1133" s="8"/>
      <c r="B1133" s="13"/>
      <c r="C1133" s="102"/>
      <c r="D1133" s="166" t="s">
        <v>138</v>
      </c>
      <c r="E1133" s="102"/>
      <c r="F1133" s="102"/>
      <c r="G1133" s="102"/>
    </row>
    <row r="1134" spans="1:7" ht="29.25" customHeight="1">
      <c r="A1134" s="10" t="s">
        <v>125</v>
      </c>
      <c r="B1134" s="13"/>
      <c r="C1134" s="102"/>
      <c r="D1134" s="166" t="s">
        <v>138</v>
      </c>
      <c r="E1134" s="102"/>
      <c r="F1134" s="102"/>
      <c r="G1134" s="102"/>
    </row>
    <row r="1135" spans="1:7" ht="15" customHeight="1">
      <c r="A1135" s="10"/>
      <c r="B1135" s="13"/>
      <c r="C1135" s="102"/>
      <c r="D1135" s="166" t="s">
        <v>138</v>
      </c>
      <c r="E1135" s="102"/>
      <c r="F1135" s="102"/>
      <c r="G1135" s="102"/>
    </row>
    <row r="1136" spans="1:7" ht="15">
      <c r="A1136" s="10" t="s">
        <v>36</v>
      </c>
      <c r="B1136" s="11"/>
      <c r="C1136" s="102"/>
      <c r="D1136" s="166" t="s">
        <v>138</v>
      </c>
      <c r="E1136" s="102"/>
      <c r="F1136" s="102"/>
      <c r="G1136" s="102"/>
    </row>
    <row r="1137" spans="1:7" ht="15">
      <c r="A1137" s="10" t="s">
        <v>155</v>
      </c>
      <c r="B1137" s="11" t="s">
        <v>142</v>
      </c>
      <c r="C1137" s="126">
        <f>C1138+C1139</f>
        <v>0</v>
      </c>
      <c r="D1137" s="164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7" ht="14.25">
      <c r="A1138" s="8" t="s">
        <v>157</v>
      </c>
      <c r="B1138" s="9" t="s">
        <v>158</v>
      </c>
      <c r="C1138" s="114"/>
      <c r="D1138" s="164">
        <f>E1138+F1138+G1138</f>
        <v>0</v>
      </c>
      <c r="E1138" s="115"/>
      <c r="F1138" s="115"/>
      <c r="G1138" s="115"/>
    </row>
    <row r="1139" spans="1:7" ht="14.25">
      <c r="A1139" s="8" t="s">
        <v>159</v>
      </c>
      <c r="B1139" s="9" t="s">
        <v>160</v>
      </c>
      <c r="C1139" s="114"/>
      <c r="D1139" s="164">
        <f>E1139+F1139+G1139</f>
        <v>0</v>
      </c>
      <c r="E1139" s="115"/>
      <c r="F1139" s="115"/>
      <c r="G1139" s="115"/>
    </row>
    <row r="1140" spans="1:7" ht="14.25">
      <c r="A1140" s="26" t="s">
        <v>13</v>
      </c>
      <c r="B1140" s="13" t="s">
        <v>218</v>
      </c>
      <c r="C1140" s="114"/>
      <c r="D1140" s="164">
        <f>E1140+F1140+G1140</f>
        <v>0</v>
      </c>
      <c r="E1140" s="115"/>
      <c r="F1140" s="115"/>
      <c r="G1140" s="115"/>
    </row>
    <row r="1141" spans="1:7" ht="12.75">
      <c r="A1141" s="26"/>
      <c r="B1141" s="13"/>
      <c r="C1141" s="102"/>
      <c r="D1141" s="164">
        <f>E1141+F1141+G1141</f>
        <v>0</v>
      </c>
      <c r="E1141" s="102"/>
      <c r="F1141" s="102"/>
      <c r="G1141" s="102"/>
    </row>
    <row r="1142" spans="1:7" ht="30">
      <c r="A1142" s="10" t="s">
        <v>126</v>
      </c>
      <c r="B1142" s="13"/>
      <c r="C1142" s="102"/>
      <c r="D1142" s="166" t="s">
        <v>138</v>
      </c>
      <c r="E1142" s="102"/>
      <c r="F1142" s="102"/>
      <c r="G1142" s="102"/>
    </row>
    <row r="1143" spans="1:7" ht="15">
      <c r="A1143" s="10"/>
      <c r="B1143" s="13"/>
      <c r="C1143" s="102"/>
      <c r="D1143" s="166" t="s">
        <v>138</v>
      </c>
      <c r="E1143" s="102"/>
      <c r="F1143" s="102"/>
      <c r="G1143" s="102"/>
    </row>
    <row r="1144" spans="1:7" ht="15">
      <c r="A1144" s="10" t="s">
        <v>36</v>
      </c>
      <c r="B1144" s="11"/>
      <c r="C1144" s="102"/>
      <c r="D1144" s="166" t="s">
        <v>138</v>
      </c>
      <c r="E1144" s="102"/>
      <c r="F1144" s="102"/>
      <c r="G1144" s="102"/>
    </row>
    <row r="1145" spans="1:7" ht="15">
      <c r="A1145" s="10" t="s">
        <v>155</v>
      </c>
      <c r="B1145" s="11" t="s">
        <v>142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157</v>
      </c>
      <c r="B1146" s="9" t="s">
        <v>158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159</v>
      </c>
      <c r="B1147" s="9" t="s">
        <v>160</v>
      </c>
      <c r="C1147" s="114"/>
      <c r="D1147" s="164">
        <f>E1147+F1147+G1147</f>
        <v>0</v>
      </c>
      <c r="E1147" s="115"/>
      <c r="F1147" s="115"/>
      <c r="G1147" s="115"/>
    </row>
    <row r="1148" spans="1:7" ht="12.75">
      <c r="A1148" s="26" t="s">
        <v>187</v>
      </c>
      <c r="B1148" s="13" t="s">
        <v>148</v>
      </c>
      <c r="C1148" s="114">
        <v>30.25</v>
      </c>
      <c r="D1148" s="164">
        <f>E1148+F1148+G1148</f>
        <v>30.25</v>
      </c>
      <c r="E1148" s="114"/>
      <c r="F1148" s="114">
        <v>30.25</v>
      </c>
      <c r="G1148" s="114"/>
    </row>
    <row r="1149" spans="1:7" ht="12.75">
      <c r="A1149" s="26" t="s">
        <v>13</v>
      </c>
      <c r="B1149" s="13" t="s">
        <v>218</v>
      </c>
      <c r="C1149" s="114"/>
      <c r="D1149" s="164">
        <f>E1149+F1149+G1149</f>
        <v>0</v>
      </c>
      <c r="E1149" s="114"/>
      <c r="F1149" s="114"/>
      <c r="G1149" s="114"/>
    </row>
    <row r="1150" spans="1:7" ht="12.75">
      <c r="A1150" s="26"/>
      <c r="B1150" s="13"/>
      <c r="C1150" s="102"/>
      <c r="D1150" s="166" t="s">
        <v>138</v>
      </c>
      <c r="E1150" s="102"/>
      <c r="F1150" s="102"/>
      <c r="G1150" s="102"/>
    </row>
    <row r="1151" spans="1:7" ht="15">
      <c r="A1151" s="171" t="s">
        <v>237</v>
      </c>
      <c r="B1151" s="6"/>
      <c r="C1151" s="102"/>
      <c r="D1151" s="166"/>
      <c r="E1151" s="102"/>
      <c r="F1151" s="102"/>
      <c r="G1151" s="102"/>
    </row>
    <row r="1152" spans="1:7" ht="12.75">
      <c r="A1152" s="111"/>
      <c r="B1152" s="6"/>
      <c r="C1152" s="102"/>
      <c r="D1152" s="166"/>
      <c r="E1152" s="102"/>
      <c r="F1152" s="102"/>
      <c r="G1152" s="102"/>
    </row>
    <row r="1153" spans="1:7" ht="15">
      <c r="A1153" s="110" t="s">
        <v>36</v>
      </c>
      <c r="B1153" s="107"/>
      <c r="C1153" s="102"/>
      <c r="D1153" s="166" t="s">
        <v>138</v>
      </c>
      <c r="E1153" s="102"/>
      <c r="F1153" s="102"/>
      <c r="G1153" s="102"/>
    </row>
    <row r="1154" spans="1:7" ht="15">
      <c r="A1154" s="176" t="s">
        <v>155</v>
      </c>
      <c r="B1154" s="107" t="s">
        <v>142</v>
      </c>
      <c r="C1154" s="126">
        <f>C1155+C1156</f>
        <v>0</v>
      </c>
      <c r="D1154" s="164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7" ht="14.25">
      <c r="A1155" s="177" t="s">
        <v>157</v>
      </c>
      <c r="B1155" s="178" t="s">
        <v>158</v>
      </c>
      <c r="C1155" s="114"/>
      <c r="D1155" s="164">
        <f>E1155+F1155+G1155</f>
        <v>0</v>
      </c>
      <c r="E1155" s="115"/>
      <c r="F1155" s="115"/>
      <c r="G1155" s="115"/>
    </row>
    <row r="1156" spans="1:7" ht="14.25" customHeight="1">
      <c r="A1156" s="177" t="s">
        <v>159</v>
      </c>
      <c r="B1156" s="178" t="s">
        <v>160</v>
      </c>
      <c r="C1156" s="114"/>
      <c r="D1156" s="164">
        <f>E1156+F1156+G1156</f>
        <v>0</v>
      </c>
      <c r="E1156" s="115"/>
      <c r="F1156" s="115"/>
      <c r="G1156" s="115"/>
    </row>
    <row r="1157" spans="1:7" ht="12.75" customHeight="1">
      <c r="A1157" s="179" t="s">
        <v>238</v>
      </c>
      <c r="B1157" s="180" t="s">
        <v>239</v>
      </c>
      <c r="C1157" s="114"/>
      <c r="D1157" s="164">
        <f>E1157+F1157+G1157</f>
        <v>0</v>
      </c>
      <c r="E1157" s="115"/>
      <c r="F1157" s="115"/>
      <c r="G1157" s="115"/>
    </row>
    <row r="1158" spans="1:7" ht="14.25">
      <c r="A1158" s="26" t="s">
        <v>13</v>
      </c>
      <c r="B1158" s="13" t="s">
        <v>218</v>
      </c>
      <c r="C1158" s="114"/>
      <c r="D1158" s="164">
        <f>E1158+F1158+G1158</f>
        <v>0</v>
      </c>
      <c r="E1158" s="115"/>
      <c r="F1158" s="115"/>
      <c r="G1158" s="115"/>
    </row>
    <row r="1159" spans="1:7" ht="12.75">
      <c r="A1159" s="35"/>
      <c r="B1159" s="13"/>
      <c r="C1159" s="102"/>
      <c r="D1159" s="166"/>
      <c r="E1159" s="102"/>
      <c r="F1159" s="102"/>
      <c r="G1159" s="102"/>
    </row>
    <row r="1160" spans="1:7" ht="15">
      <c r="A1160" s="14" t="s">
        <v>127</v>
      </c>
      <c r="B1160" s="11"/>
      <c r="C1160" s="102"/>
      <c r="D1160" s="166" t="s">
        <v>138</v>
      </c>
      <c r="E1160" s="102"/>
      <c r="F1160" s="102"/>
      <c r="G1160" s="102"/>
    </row>
    <row r="1161" spans="1:7" ht="15">
      <c r="A1161" s="14"/>
      <c r="B1161" s="11"/>
      <c r="C1161" s="102"/>
      <c r="D1161" s="166" t="s">
        <v>138</v>
      </c>
      <c r="E1161" s="102"/>
      <c r="F1161" s="102"/>
      <c r="G1161" s="102"/>
    </row>
    <row r="1162" spans="1:7" ht="15">
      <c r="A1162" s="14" t="s">
        <v>36</v>
      </c>
      <c r="B1162" s="11"/>
      <c r="C1162" s="102"/>
      <c r="D1162" s="166" t="s">
        <v>138</v>
      </c>
      <c r="E1162" s="102"/>
      <c r="F1162" s="102"/>
      <c r="G1162" s="102"/>
    </row>
    <row r="1163" spans="1:7" ht="15">
      <c r="A1163" s="10" t="s">
        <v>155</v>
      </c>
      <c r="B1163" s="11" t="s">
        <v>142</v>
      </c>
      <c r="C1163" s="126">
        <f>C1164+C1165</f>
        <v>0</v>
      </c>
      <c r="D1163" s="164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7" ht="14.25">
      <c r="A1164" s="8" t="s">
        <v>157</v>
      </c>
      <c r="B1164" s="9" t="s">
        <v>158</v>
      </c>
      <c r="C1164" s="114"/>
      <c r="D1164" s="164">
        <f>E1164+F1164+G1164</f>
        <v>0</v>
      </c>
      <c r="E1164" s="115"/>
      <c r="F1164" s="115"/>
      <c r="G1164" s="115"/>
    </row>
    <row r="1165" spans="1:7" ht="14.25">
      <c r="A1165" s="8" t="s">
        <v>159</v>
      </c>
      <c r="B1165" s="9" t="s">
        <v>160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35" t="s">
        <v>207</v>
      </c>
      <c r="B1166" s="31" t="s">
        <v>208</v>
      </c>
      <c r="C1166" s="114"/>
      <c r="D1166" s="164">
        <f>E1166+F1166+G1166</f>
        <v>0</v>
      </c>
      <c r="E1166" s="115"/>
      <c r="F1166" s="115"/>
      <c r="G1166" s="115"/>
    </row>
    <row r="1167" spans="1:7" ht="14.25">
      <c r="A1167" s="26" t="s">
        <v>13</v>
      </c>
      <c r="B1167" s="13" t="s">
        <v>218</v>
      </c>
      <c r="C1167" s="114"/>
      <c r="D1167" s="164">
        <f>E1167+F1167+G1167</f>
        <v>0</v>
      </c>
      <c r="E1167" s="115"/>
      <c r="F1167" s="115"/>
      <c r="G1167" s="115"/>
    </row>
    <row r="1168" spans="1:7" ht="12.75">
      <c r="A1168" s="35"/>
      <c r="B1168" s="13"/>
      <c r="C1168" s="102"/>
      <c r="D1168" s="166" t="s">
        <v>138</v>
      </c>
      <c r="E1168" s="102"/>
      <c r="F1168" s="102"/>
      <c r="G1168" s="102"/>
    </row>
    <row r="1169" spans="1:7" ht="30">
      <c r="A1169" s="10" t="s">
        <v>20</v>
      </c>
      <c r="B1169" s="31"/>
      <c r="C1169" s="102"/>
      <c r="D1169" s="166" t="s">
        <v>138</v>
      </c>
      <c r="E1169" s="102"/>
      <c r="F1169" s="102"/>
      <c r="G1169" s="102"/>
    </row>
    <row r="1170" spans="1:7" ht="15">
      <c r="A1170" s="10"/>
      <c r="B1170" s="31"/>
      <c r="C1170" s="102"/>
      <c r="D1170" s="166" t="s">
        <v>138</v>
      </c>
      <c r="E1170" s="102"/>
      <c r="F1170" s="102"/>
      <c r="G1170" s="102"/>
    </row>
    <row r="1171" spans="1:7" ht="15">
      <c r="A1171" s="10" t="s">
        <v>36</v>
      </c>
      <c r="B1171" s="11"/>
      <c r="C1171" s="102"/>
      <c r="D1171" s="166" t="s">
        <v>138</v>
      </c>
      <c r="E1171" s="102"/>
      <c r="F1171" s="102"/>
      <c r="G1171" s="102"/>
    </row>
    <row r="1172" spans="1:7" ht="15">
      <c r="A1172" s="14" t="s">
        <v>155</v>
      </c>
      <c r="B1172" s="11" t="s">
        <v>142</v>
      </c>
      <c r="C1172" s="126">
        <f>C1173+C1174</f>
        <v>0</v>
      </c>
      <c r="D1172" s="164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7" ht="14.25">
      <c r="A1173" s="15" t="s">
        <v>157</v>
      </c>
      <c r="B1173" s="9" t="s">
        <v>158</v>
      </c>
      <c r="C1173" s="114"/>
      <c r="D1173" s="164">
        <f>E1173+F1173+G1173</f>
        <v>0</v>
      </c>
      <c r="E1173" s="117"/>
      <c r="F1173" s="117"/>
      <c r="G1173" s="117"/>
    </row>
    <row r="1174" spans="1:7" ht="14.25">
      <c r="A1174" s="15" t="s">
        <v>159</v>
      </c>
      <c r="B1174" s="9" t="s">
        <v>160</v>
      </c>
      <c r="C1174" s="114"/>
      <c r="D1174" s="164">
        <f>E1174+F1174+G1174</f>
        <v>0</v>
      </c>
      <c r="E1174" s="117"/>
      <c r="F1174" s="117"/>
      <c r="G1174" s="117"/>
    </row>
    <row r="1175" spans="1:7" ht="12.75">
      <c r="A1175" s="26"/>
      <c r="B1175" s="13"/>
      <c r="C1175" s="102"/>
      <c r="D1175" s="166" t="s">
        <v>138</v>
      </c>
      <c r="E1175" s="102"/>
      <c r="F1175" s="102"/>
      <c r="G1175" s="102"/>
    </row>
    <row r="1176" spans="1:7" ht="15" customHeight="1">
      <c r="A1176" s="10" t="s">
        <v>128</v>
      </c>
      <c r="B1176" s="13"/>
      <c r="C1176" s="102"/>
      <c r="D1176" s="166" t="s">
        <v>138</v>
      </c>
      <c r="E1176" s="102"/>
      <c r="F1176" s="102"/>
      <c r="G1176" s="102"/>
    </row>
    <row r="1177" spans="1:7" ht="12.75">
      <c r="A1177" s="26"/>
      <c r="B1177" s="13"/>
      <c r="C1177" s="102"/>
      <c r="D1177" s="166" t="s">
        <v>138</v>
      </c>
      <c r="E1177" s="102"/>
      <c r="F1177" s="102"/>
      <c r="G1177" s="102"/>
    </row>
    <row r="1178" spans="1:7" ht="15">
      <c r="A1178" s="10" t="s">
        <v>36</v>
      </c>
      <c r="B1178" s="11"/>
      <c r="C1178" s="102"/>
      <c r="D1178" s="166" t="s">
        <v>138</v>
      </c>
      <c r="E1178" s="102"/>
      <c r="F1178" s="102"/>
      <c r="G1178" s="102"/>
    </row>
    <row r="1179" spans="1:7" ht="15">
      <c r="A1179" s="10" t="s">
        <v>155</v>
      </c>
      <c r="B1179" s="11" t="s">
        <v>142</v>
      </c>
      <c r="C1179" s="126">
        <f>C1180+C1181</f>
        <v>1</v>
      </c>
      <c r="D1179" s="164">
        <f>E1179+F1179+G1179</f>
        <v>1</v>
      </c>
      <c r="E1179" s="126">
        <f>E1180+E1181</f>
        <v>0</v>
      </c>
      <c r="F1179" s="126">
        <f>F1180+F1181</f>
        <v>1</v>
      </c>
      <c r="G1179" s="126">
        <f>G1180+G1181</f>
        <v>0</v>
      </c>
    </row>
    <row r="1180" spans="1:7" ht="14.25">
      <c r="A1180" s="8" t="s">
        <v>157</v>
      </c>
      <c r="B1180" s="9" t="s">
        <v>158</v>
      </c>
      <c r="C1180" s="114">
        <v>1</v>
      </c>
      <c r="D1180" s="164">
        <f>E1180+F1180+G1180</f>
        <v>1</v>
      </c>
      <c r="E1180" s="115"/>
      <c r="F1180" s="115">
        <v>1</v>
      </c>
      <c r="G1180" s="115"/>
    </row>
    <row r="1181" spans="1:7" ht="14.25">
      <c r="A1181" s="8" t="s">
        <v>159</v>
      </c>
      <c r="B1181" s="9" t="s">
        <v>160</v>
      </c>
      <c r="C1181" s="114"/>
      <c r="D1181" s="164">
        <f>E1181+F1181+G1181</f>
        <v>0</v>
      </c>
      <c r="E1181" s="115"/>
      <c r="F1181" s="115"/>
      <c r="G1181" s="115"/>
    </row>
    <row r="1182" spans="1:7" ht="14.25">
      <c r="A1182" s="26" t="s">
        <v>13</v>
      </c>
      <c r="B1182" s="13" t="s">
        <v>218</v>
      </c>
      <c r="C1182" s="114">
        <v>1</v>
      </c>
      <c r="D1182" s="164">
        <f>E1182+F1182+G1182</f>
        <v>1</v>
      </c>
      <c r="E1182" s="115"/>
      <c r="F1182" s="115">
        <v>1</v>
      </c>
      <c r="G1182" s="115"/>
    </row>
    <row r="1183" spans="1:7" ht="12.75">
      <c r="A1183" s="26"/>
      <c r="B1183" s="13"/>
      <c r="C1183" s="102"/>
      <c r="D1183" s="166" t="s">
        <v>138</v>
      </c>
      <c r="E1183" s="102"/>
      <c r="F1183" s="102"/>
      <c r="G1183" s="102"/>
    </row>
    <row r="1184" spans="1:7" ht="15.75">
      <c r="A1184" s="82" t="s">
        <v>129</v>
      </c>
      <c r="B1184" s="31"/>
      <c r="C1184" s="102"/>
      <c r="D1184" s="166" t="s">
        <v>138</v>
      </c>
      <c r="E1184" s="102"/>
      <c r="F1184" s="102"/>
      <c r="G1184" s="102"/>
    </row>
    <row r="1185" spans="1:7" ht="15">
      <c r="A1185" s="10"/>
      <c r="B1185" s="31"/>
      <c r="C1185" s="102"/>
      <c r="D1185" s="166" t="s">
        <v>138</v>
      </c>
      <c r="E1185" s="102"/>
      <c r="F1185" s="102"/>
      <c r="G1185" s="102"/>
    </row>
    <row r="1186" spans="1:7" ht="15">
      <c r="A1186" s="10" t="s">
        <v>130</v>
      </c>
      <c r="B1186" s="13"/>
      <c r="C1186" s="102"/>
      <c r="D1186" s="166" t="s">
        <v>138</v>
      </c>
      <c r="E1186" s="102"/>
      <c r="F1186" s="102"/>
      <c r="G1186" s="102"/>
    </row>
    <row r="1187" spans="1:7" ht="15">
      <c r="A1187" s="14"/>
      <c r="B1187" s="13"/>
      <c r="C1187" s="158"/>
      <c r="D1187" s="166" t="s">
        <v>138</v>
      </c>
      <c r="E1187" s="158"/>
      <c r="F1187" s="158"/>
      <c r="G1187" s="158"/>
    </row>
    <row r="1188" spans="1:7" ht="15">
      <c r="A1188" s="14" t="s">
        <v>36</v>
      </c>
      <c r="B1188" s="11"/>
      <c r="C1188" s="158"/>
      <c r="D1188" s="166" t="s">
        <v>138</v>
      </c>
      <c r="E1188" s="158"/>
      <c r="F1188" s="158"/>
      <c r="G1188" s="158"/>
    </row>
    <row r="1189" spans="1:7" ht="15">
      <c r="A1189" s="14" t="s">
        <v>155</v>
      </c>
      <c r="B1189" s="11" t="s">
        <v>142</v>
      </c>
      <c r="C1189" s="126">
        <f>C1190+C1191</f>
        <v>0</v>
      </c>
      <c r="D1189" s="164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7" ht="14.25">
      <c r="A1190" s="15" t="s">
        <v>157</v>
      </c>
      <c r="B1190" s="9" t="s">
        <v>158</v>
      </c>
      <c r="C1190" s="114"/>
      <c r="D1190" s="164">
        <f>E1190+F1190+G1190</f>
        <v>0</v>
      </c>
      <c r="E1190" s="117"/>
      <c r="F1190" s="117"/>
      <c r="G1190" s="117"/>
    </row>
    <row r="1191" spans="1:7" ht="14.25">
      <c r="A1191" s="15" t="s">
        <v>159</v>
      </c>
      <c r="B1191" s="9" t="s">
        <v>160</v>
      </c>
      <c r="C1191" s="114"/>
      <c r="D1191" s="164">
        <f>E1191+F1191+G1191</f>
        <v>0</v>
      </c>
      <c r="E1191" s="117"/>
      <c r="F1191" s="117"/>
      <c r="G1191" s="117"/>
    </row>
    <row r="1192" spans="1:7" ht="15">
      <c r="A1192" s="10"/>
      <c r="B1192" s="31"/>
      <c r="C1192" s="102"/>
      <c r="D1192" s="166" t="s">
        <v>138</v>
      </c>
      <c r="E1192" s="102"/>
      <c r="F1192" s="102"/>
      <c r="G1192" s="102"/>
    </row>
    <row r="1193" spans="1:7" ht="15.75" customHeight="1">
      <c r="A1193" s="10" t="s">
        <v>227</v>
      </c>
      <c r="B1193" s="13"/>
      <c r="C1193" s="102"/>
      <c r="D1193" s="166" t="s">
        <v>138</v>
      </c>
      <c r="E1193" s="102"/>
      <c r="F1193" s="102"/>
      <c r="G1193" s="102"/>
    </row>
    <row r="1194" spans="1:7" ht="15">
      <c r="A1194" s="14"/>
      <c r="B1194" s="13"/>
      <c r="C1194" s="158"/>
      <c r="D1194" s="166" t="s">
        <v>138</v>
      </c>
      <c r="E1194" s="158"/>
      <c r="F1194" s="158"/>
      <c r="G1194" s="158"/>
    </row>
    <row r="1195" spans="1:7" ht="15">
      <c r="A1195" s="14" t="s">
        <v>36</v>
      </c>
      <c r="B1195" s="11"/>
      <c r="C1195" s="158"/>
      <c r="D1195" s="166" t="s">
        <v>138</v>
      </c>
      <c r="E1195" s="158"/>
      <c r="F1195" s="158"/>
      <c r="G1195" s="158"/>
    </row>
    <row r="1196" spans="1:7" ht="15">
      <c r="A1196" s="14" t="s">
        <v>155</v>
      </c>
      <c r="B1196" s="11" t="s">
        <v>142</v>
      </c>
      <c r="C1196" s="126">
        <f>C1197+C1198</f>
        <v>0</v>
      </c>
      <c r="D1196" s="164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7" ht="14.25">
      <c r="A1197" s="15" t="s">
        <v>157</v>
      </c>
      <c r="B1197" s="9" t="s">
        <v>158</v>
      </c>
      <c r="C1197" s="114"/>
      <c r="D1197" s="164">
        <f>E1197+F1197+G1197</f>
        <v>0</v>
      </c>
      <c r="E1197" s="117"/>
      <c r="F1197" s="117"/>
      <c r="G1197" s="117"/>
    </row>
    <row r="1198" spans="1:7" ht="14.25">
      <c r="A1198" s="15" t="s">
        <v>159</v>
      </c>
      <c r="B1198" s="9" t="s">
        <v>160</v>
      </c>
      <c r="C1198" s="114"/>
      <c r="D1198" s="164">
        <f>E1198+F1198+G1198</f>
        <v>0</v>
      </c>
      <c r="E1198" s="117"/>
      <c r="F1198" s="117"/>
      <c r="G1198" s="117"/>
    </row>
    <row r="1199" spans="1:7" ht="12.75">
      <c r="A1199" s="26"/>
      <c r="B1199" s="13"/>
      <c r="C1199" s="102"/>
      <c r="D1199" s="166" t="s">
        <v>138</v>
      </c>
      <c r="E1199" s="102"/>
      <c r="F1199" s="102"/>
      <c r="G1199" s="102"/>
    </row>
    <row r="1200" spans="1:7" ht="30">
      <c r="A1200" s="10" t="s">
        <v>20</v>
      </c>
      <c r="B1200" s="13"/>
      <c r="C1200" s="102"/>
      <c r="D1200" s="166" t="s">
        <v>138</v>
      </c>
      <c r="E1200" s="102"/>
      <c r="F1200" s="102"/>
      <c r="G1200" s="102"/>
    </row>
    <row r="1201" spans="1:7" ht="15">
      <c r="A1201" s="10"/>
      <c r="B1201" s="13"/>
      <c r="C1201" s="102"/>
      <c r="D1201" s="166" t="s">
        <v>138</v>
      </c>
      <c r="E1201" s="102"/>
      <c r="F1201" s="102"/>
      <c r="G1201" s="102"/>
    </row>
    <row r="1202" spans="1:7" ht="15">
      <c r="A1202" s="10" t="s">
        <v>36</v>
      </c>
      <c r="B1202" s="11"/>
      <c r="C1202" s="102"/>
      <c r="D1202" s="166" t="s">
        <v>138</v>
      </c>
      <c r="E1202" s="102"/>
      <c r="F1202" s="102"/>
      <c r="G1202" s="102"/>
    </row>
    <row r="1203" spans="1:7" ht="15">
      <c r="A1203" s="14" t="s">
        <v>155</v>
      </c>
      <c r="B1203" s="11" t="s">
        <v>142</v>
      </c>
      <c r="C1203" s="126">
        <f>C1204+C1205</f>
        <v>0</v>
      </c>
      <c r="D1203" s="164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7" ht="14.25">
      <c r="A1204" s="15" t="s">
        <v>157</v>
      </c>
      <c r="B1204" s="9" t="s">
        <v>158</v>
      </c>
      <c r="C1204" s="114"/>
      <c r="D1204" s="164">
        <f>E1204+F1204+G1204</f>
        <v>0</v>
      </c>
      <c r="E1204" s="117"/>
      <c r="F1204" s="117"/>
      <c r="G1204" s="117"/>
    </row>
    <row r="1205" spans="1:7" ht="14.25">
      <c r="A1205" s="15" t="s">
        <v>159</v>
      </c>
      <c r="B1205" s="9" t="s">
        <v>160</v>
      </c>
      <c r="C1205" s="114"/>
      <c r="D1205" s="164">
        <f>E1205+F1205+G1205</f>
        <v>0</v>
      </c>
      <c r="E1205" s="117"/>
      <c r="F1205" s="117"/>
      <c r="G1205" s="117"/>
    </row>
    <row r="1206" spans="1:7" ht="12.75">
      <c r="A1206" s="26"/>
      <c r="B1206" s="13"/>
      <c r="C1206" s="102"/>
      <c r="D1206" s="166" t="s">
        <v>138</v>
      </c>
      <c r="E1206" s="102"/>
      <c r="F1206" s="102"/>
      <c r="G1206" s="102"/>
    </row>
    <row r="1207" spans="1:7" ht="15">
      <c r="A1207" s="14" t="s">
        <v>131</v>
      </c>
      <c r="B1207" s="31"/>
      <c r="C1207" s="102"/>
      <c r="D1207" s="166" t="s">
        <v>138</v>
      </c>
      <c r="E1207" s="102"/>
      <c r="F1207" s="102"/>
      <c r="G1207" s="102"/>
    </row>
    <row r="1208" spans="1:7" ht="15">
      <c r="A1208" s="14"/>
      <c r="B1208" s="31"/>
      <c r="C1208" s="102"/>
      <c r="D1208" s="166" t="s">
        <v>138</v>
      </c>
      <c r="E1208" s="102"/>
      <c r="F1208" s="102"/>
      <c r="G1208" s="102"/>
    </row>
    <row r="1209" spans="1:7" ht="15">
      <c r="A1209" s="14" t="s">
        <v>12</v>
      </c>
      <c r="B1209" s="11"/>
      <c r="C1209" s="102"/>
      <c r="D1209" s="166" t="s">
        <v>138</v>
      </c>
      <c r="E1209" s="102"/>
      <c r="F1209" s="102"/>
      <c r="G1209" s="102"/>
    </row>
    <row r="1210" spans="1:7" ht="15">
      <c r="A1210" s="10" t="s">
        <v>155</v>
      </c>
      <c r="B1210" s="11" t="s">
        <v>142</v>
      </c>
      <c r="C1210" s="126">
        <f>C1211+C1212</f>
        <v>0</v>
      </c>
      <c r="D1210" s="164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7" ht="14.25">
      <c r="A1211" s="8" t="s">
        <v>157</v>
      </c>
      <c r="B1211" s="9" t="s">
        <v>158</v>
      </c>
      <c r="C1211" s="114"/>
      <c r="D1211" s="164">
        <f>E1211+F1211+G1211</f>
        <v>0</v>
      </c>
      <c r="E1211" s="115"/>
      <c r="F1211" s="115"/>
      <c r="G1211" s="115"/>
    </row>
    <row r="1212" spans="1:7" ht="14.25">
      <c r="A1212" s="8" t="s">
        <v>159</v>
      </c>
      <c r="B1212" s="9" t="s">
        <v>160</v>
      </c>
      <c r="C1212" s="114"/>
      <c r="D1212" s="164">
        <f>E1212+F1212+G1212</f>
        <v>0</v>
      </c>
      <c r="E1212" s="115"/>
      <c r="F1212" s="115"/>
      <c r="G1212" s="115"/>
    </row>
    <row r="1213" spans="1:7" ht="14.25">
      <c r="A1213" s="35" t="s">
        <v>217</v>
      </c>
      <c r="B1213" s="13" t="s">
        <v>218</v>
      </c>
      <c r="C1213" s="114"/>
      <c r="D1213" s="164">
        <f>E1213+F1213+G1213</f>
        <v>0</v>
      </c>
      <c r="E1213" s="115"/>
      <c r="F1213" s="115"/>
      <c r="G1213" s="115"/>
    </row>
    <row r="1214" spans="1:7" ht="12.75">
      <c r="A1214" s="26"/>
      <c r="B1214" s="13"/>
      <c r="C1214" s="102"/>
      <c r="D1214" s="166" t="s">
        <v>138</v>
      </c>
      <c r="E1214" s="102"/>
      <c r="F1214" s="102"/>
      <c r="G1214" s="102"/>
    </row>
    <row r="1215" spans="1:7" ht="15.75">
      <c r="A1215" s="82" t="s">
        <v>132</v>
      </c>
      <c r="B1215" s="31"/>
      <c r="C1215" s="102"/>
      <c r="D1215" s="166" t="s">
        <v>138</v>
      </c>
      <c r="E1215" s="102"/>
      <c r="F1215" s="102"/>
      <c r="G1215" s="102"/>
    </row>
    <row r="1216" spans="1:7" ht="14.25">
      <c r="A1216" s="8"/>
      <c r="B1216" s="13"/>
      <c r="C1216" s="102"/>
      <c r="D1216" s="166" t="s">
        <v>138</v>
      </c>
      <c r="E1216" s="102"/>
      <c r="F1216" s="102"/>
      <c r="G1216" s="102"/>
    </row>
    <row r="1217" spans="1:7" ht="15">
      <c r="A1217" s="10" t="s">
        <v>133</v>
      </c>
      <c r="B1217" s="13"/>
      <c r="C1217" s="102"/>
      <c r="D1217" s="166" t="s">
        <v>138</v>
      </c>
      <c r="E1217" s="102"/>
      <c r="F1217" s="102"/>
      <c r="G1217" s="102"/>
    </row>
    <row r="1218" spans="1:7" ht="15">
      <c r="A1218" s="10"/>
      <c r="B1218" s="13"/>
      <c r="C1218" s="102"/>
      <c r="D1218" s="166" t="s">
        <v>138</v>
      </c>
      <c r="E1218" s="102"/>
      <c r="F1218" s="102"/>
      <c r="G1218" s="102"/>
    </row>
    <row r="1219" spans="1:7" ht="15">
      <c r="A1219" s="10" t="s">
        <v>36</v>
      </c>
      <c r="B1219" s="11"/>
      <c r="C1219" s="102"/>
      <c r="D1219" s="166" t="s">
        <v>138</v>
      </c>
      <c r="E1219" s="102"/>
      <c r="F1219" s="102"/>
      <c r="G1219" s="102"/>
    </row>
    <row r="1220" spans="1:7" ht="15">
      <c r="A1220" s="10" t="s">
        <v>155</v>
      </c>
      <c r="B1220" s="11" t="s">
        <v>142</v>
      </c>
      <c r="C1220" s="126">
        <f>C1221+C1222</f>
        <v>0</v>
      </c>
      <c r="D1220" s="164">
        <f>E1220+F1220+G1220</f>
        <v>0</v>
      </c>
      <c r="E1220" s="126">
        <f>E1221+E1222</f>
        <v>0</v>
      </c>
      <c r="F1220" s="126">
        <f>F1221+F1222</f>
        <v>0</v>
      </c>
      <c r="G1220" s="126">
        <f>G1221+G1222</f>
        <v>0</v>
      </c>
    </row>
    <row r="1221" spans="1:7" ht="14.25">
      <c r="A1221" s="8" t="s">
        <v>157</v>
      </c>
      <c r="B1221" s="9" t="s">
        <v>158</v>
      </c>
      <c r="C1221" s="114"/>
      <c r="D1221" s="164">
        <f>E1221+F1221+G1221</f>
        <v>0</v>
      </c>
      <c r="E1221" s="115"/>
      <c r="F1221" s="115"/>
      <c r="G1221" s="115"/>
    </row>
    <row r="1222" spans="1:7" ht="14.25">
      <c r="A1222" s="8" t="s">
        <v>159</v>
      </c>
      <c r="B1222" s="9" t="s">
        <v>160</v>
      </c>
      <c r="C1222" s="114"/>
      <c r="D1222" s="164">
        <f>E1222+F1222+G1222</f>
        <v>0</v>
      </c>
      <c r="E1222" s="115"/>
      <c r="F1222" s="115"/>
      <c r="G1222" s="115"/>
    </row>
    <row r="1223" spans="1:7" ht="14.25">
      <c r="A1223" s="26" t="s">
        <v>13</v>
      </c>
      <c r="B1223" s="13" t="s">
        <v>218</v>
      </c>
      <c r="C1223" s="114"/>
      <c r="D1223" s="164">
        <f>E1223+F1223+G1223</f>
        <v>0</v>
      </c>
      <c r="E1223" s="115"/>
      <c r="F1223" s="115"/>
      <c r="G1223" s="115"/>
    </row>
    <row r="1224" spans="1:7" ht="12.75">
      <c r="A1224" s="26"/>
      <c r="B1224" s="13"/>
      <c r="C1224" s="102"/>
      <c r="D1224" s="166" t="s">
        <v>138</v>
      </c>
      <c r="E1224" s="102"/>
      <c r="F1224" s="102"/>
      <c r="G1224" s="102"/>
    </row>
    <row r="1225" spans="1:7" ht="30">
      <c r="A1225" s="10" t="s">
        <v>134</v>
      </c>
      <c r="B1225" s="13"/>
      <c r="C1225" s="102"/>
      <c r="D1225" s="166" t="s">
        <v>138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138</v>
      </c>
      <c r="E1226" s="102"/>
      <c r="F1226" s="102"/>
      <c r="G1226" s="102"/>
    </row>
    <row r="1227" spans="1:7" ht="15">
      <c r="A1227" s="10" t="s">
        <v>36</v>
      </c>
      <c r="B1227" s="11"/>
      <c r="C1227" s="102"/>
      <c r="D1227" s="166" t="s">
        <v>138</v>
      </c>
      <c r="E1227" s="102"/>
      <c r="F1227" s="102"/>
      <c r="G1227" s="102"/>
    </row>
    <row r="1228" spans="1:7" ht="15">
      <c r="A1228" s="10" t="s">
        <v>155</v>
      </c>
      <c r="B1228" s="11" t="s">
        <v>142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157</v>
      </c>
      <c r="B1229" s="9" t="s">
        <v>158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159</v>
      </c>
      <c r="B1230" s="9" t="s">
        <v>160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13</v>
      </c>
      <c r="B1231" s="13" t="s">
        <v>218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138</v>
      </c>
      <c r="E1232" s="102"/>
      <c r="F1232" s="102"/>
      <c r="G1232" s="102"/>
    </row>
    <row r="1233" spans="1:7" ht="15">
      <c r="A1233" s="181" t="s">
        <v>240</v>
      </c>
      <c r="B1233" s="13"/>
      <c r="C1233" s="102"/>
      <c r="D1233" s="166"/>
      <c r="E1233" s="102"/>
      <c r="F1233" s="102"/>
      <c r="G1233" s="102"/>
    </row>
    <row r="1234" spans="1:7" ht="12.75">
      <c r="A1234" s="26"/>
      <c r="B1234" s="13"/>
      <c r="C1234" s="102"/>
      <c r="D1234" s="166"/>
      <c r="E1234" s="102"/>
      <c r="F1234" s="102"/>
      <c r="G1234" s="102"/>
    </row>
    <row r="1235" spans="1:7" ht="15">
      <c r="A1235" s="10" t="s">
        <v>36</v>
      </c>
      <c r="B1235" s="11"/>
      <c r="C1235" s="102"/>
      <c r="D1235" s="166" t="s">
        <v>138</v>
      </c>
      <c r="E1235" s="102"/>
      <c r="F1235" s="102"/>
      <c r="G1235" s="102"/>
    </row>
    <row r="1236" spans="1:7" ht="15">
      <c r="A1236" s="10" t="s">
        <v>155</v>
      </c>
      <c r="B1236" s="11" t="s">
        <v>142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157</v>
      </c>
      <c r="B1237" s="9" t="s">
        <v>158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159</v>
      </c>
      <c r="B1238" s="9" t="s">
        <v>160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13</v>
      </c>
      <c r="B1239" s="13" t="s">
        <v>218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/>
      <c r="E1240" s="102"/>
      <c r="F1240" s="102"/>
      <c r="G1240" s="102"/>
    </row>
    <row r="1241" spans="1:7" ht="15">
      <c r="A1241" s="10" t="s">
        <v>135</v>
      </c>
      <c r="B1241" s="13"/>
      <c r="C1241" s="102"/>
      <c r="D1241" s="166" t="s">
        <v>138</v>
      </c>
      <c r="E1241" s="102"/>
      <c r="F1241" s="102"/>
      <c r="G1241" s="102"/>
    </row>
    <row r="1242" spans="1:7" ht="15">
      <c r="A1242" s="10"/>
      <c r="B1242" s="13"/>
      <c r="C1242" s="102"/>
      <c r="D1242" s="166" t="s">
        <v>138</v>
      </c>
      <c r="E1242" s="102"/>
      <c r="F1242" s="102"/>
      <c r="G1242" s="102"/>
    </row>
    <row r="1243" spans="1:7" ht="15">
      <c r="A1243" s="10" t="s">
        <v>36</v>
      </c>
      <c r="B1243" s="11"/>
      <c r="C1243" s="102"/>
      <c r="D1243" s="166" t="s">
        <v>138</v>
      </c>
      <c r="E1243" s="102"/>
      <c r="F1243" s="102"/>
      <c r="G1243" s="102"/>
    </row>
    <row r="1244" spans="1:7" ht="15">
      <c r="A1244" s="10" t="s">
        <v>155</v>
      </c>
      <c r="B1244" s="11" t="s">
        <v>142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157</v>
      </c>
      <c r="B1245" s="9" t="s">
        <v>158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159</v>
      </c>
      <c r="B1246" s="9" t="s">
        <v>160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13</v>
      </c>
      <c r="B1247" s="13" t="s">
        <v>218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 t="s">
        <v>138</v>
      </c>
      <c r="E1248" s="102"/>
      <c r="F1248" s="102"/>
      <c r="G1248" s="102"/>
    </row>
    <row r="1249" spans="1:7" ht="30">
      <c r="A1249" s="10" t="s">
        <v>20</v>
      </c>
      <c r="B1249" s="31"/>
      <c r="C1249" s="102"/>
      <c r="D1249" s="166" t="s">
        <v>138</v>
      </c>
      <c r="E1249" s="102"/>
      <c r="F1249" s="102"/>
      <c r="G1249" s="102"/>
    </row>
    <row r="1250" spans="1:7" ht="15">
      <c r="A1250" s="10"/>
      <c r="B1250" s="31"/>
      <c r="C1250" s="102"/>
      <c r="D1250" s="166" t="s">
        <v>138</v>
      </c>
      <c r="E1250" s="102"/>
      <c r="F1250" s="102"/>
      <c r="G1250" s="102"/>
    </row>
    <row r="1251" spans="1:7" ht="15">
      <c r="A1251" s="10" t="s">
        <v>36</v>
      </c>
      <c r="B1251" s="11"/>
      <c r="C1251" s="102"/>
      <c r="D1251" s="166" t="s">
        <v>138</v>
      </c>
      <c r="E1251" s="102"/>
      <c r="F1251" s="102"/>
      <c r="G1251" s="102"/>
    </row>
    <row r="1252" spans="1:7" ht="15">
      <c r="A1252" s="14" t="s">
        <v>155</v>
      </c>
      <c r="B1252" s="11" t="s">
        <v>142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15" t="s">
        <v>157</v>
      </c>
      <c r="B1253" s="9" t="s">
        <v>158</v>
      </c>
      <c r="C1253" s="114"/>
      <c r="D1253" s="164">
        <f>E1253+F1253+G1253</f>
        <v>0</v>
      </c>
      <c r="E1253" s="117"/>
      <c r="F1253" s="117"/>
      <c r="G1253" s="117"/>
    </row>
    <row r="1254" spans="1:7" ht="14.25">
      <c r="A1254" s="15" t="s">
        <v>159</v>
      </c>
      <c r="B1254" s="9" t="s">
        <v>160</v>
      </c>
      <c r="C1254" s="114"/>
      <c r="D1254" s="164">
        <f>E1254+F1254+G1254</f>
        <v>0</v>
      </c>
      <c r="E1254" s="117"/>
      <c r="F1254" s="117"/>
      <c r="G1254" s="117"/>
    </row>
    <row r="1255" spans="1:7" ht="12.75">
      <c r="A1255" s="26"/>
      <c r="B1255" s="13"/>
      <c r="C1255" s="102"/>
      <c r="D1255" s="166" t="s">
        <v>138</v>
      </c>
      <c r="E1255" s="102"/>
      <c r="F1255" s="102"/>
      <c r="G1255" s="102"/>
    </row>
    <row r="1256" spans="1:7" ht="15">
      <c r="A1256" s="10" t="s">
        <v>136</v>
      </c>
      <c r="B1256" s="13"/>
      <c r="C1256" s="102"/>
      <c r="D1256" s="166" t="s">
        <v>138</v>
      </c>
      <c r="E1256" s="102"/>
      <c r="F1256" s="102"/>
      <c r="G1256" s="102"/>
    </row>
    <row r="1257" spans="1:7" ht="15">
      <c r="A1257" s="10"/>
      <c r="B1257" s="13"/>
      <c r="C1257" s="102"/>
      <c r="D1257" s="166" t="s">
        <v>138</v>
      </c>
      <c r="E1257" s="102"/>
      <c r="F1257" s="102"/>
      <c r="G1257" s="102"/>
    </row>
    <row r="1258" spans="1:7" ht="15">
      <c r="A1258" s="10" t="s">
        <v>36</v>
      </c>
      <c r="B1258" s="11"/>
      <c r="C1258" s="102"/>
      <c r="D1258" s="166" t="s">
        <v>138</v>
      </c>
      <c r="E1258" s="102"/>
      <c r="F1258" s="102"/>
      <c r="G1258" s="102"/>
    </row>
    <row r="1259" spans="1:7" ht="15">
      <c r="A1259" s="10" t="s">
        <v>155</v>
      </c>
      <c r="B1259" s="11" t="s">
        <v>142</v>
      </c>
      <c r="C1259" s="126">
        <f>C1260+C1261</f>
        <v>0</v>
      </c>
      <c r="D1259" s="164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</row>
    <row r="1260" spans="1:7" ht="14.25">
      <c r="A1260" s="8" t="s">
        <v>157</v>
      </c>
      <c r="B1260" s="9" t="s">
        <v>158</v>
      </c>
      <c r="C1260" s="114"/>
      <c r="D1260" s="164">
        <f>E1260+F1260+G1260</f>
        <v>0</v>
      </c>
      <c r="E1260" s="115"/>
      <c r="F1260" s="115"/>
      <c r="G1260" s="115"/>
    </row>
    <row r="1261" spans="1:7" ht="14.25">
      <c r="A1261" s="8" t="s">
        <v>159</v>
      </c>
      <c r="B1261" s="9" t="s">
        <v>160</v>
      </c>
      <c r="C1261" s="114"/>
      <c r="D1261" s="164">
        <f>E1261+F1261+G1261</f>
        <v>0</v>
      </c>
      <c r="E1261" s="115"/>
      <c r="F1261" s="115"/>
      <c r="G1261" s="115"/>
    </row>
    <row r="1262" spans="1:7" ht="12.75">
      <c r="A1262" s="26" t="s">
        <v>13</v>
      </c>
      <c r="B1262" s="13" t="s">
        <v>218</v>
      </c>
      <c r="C1262" s="114"/>
      <c r="D1262" s="164">
        <f>E1262+F1262+G1262</f>
        <v>0</v>
      </c>
      <c r="E1262" s="114"/>
      <c r="F1262" s="114"/>
      <c r="G1262" s="114"/>
    </row>
    <row r="1263" spans="1:7" ht="12.75">
      <c r="A1263" s="26"/>
      <c r="B1263" s="13"/>
      <c r="C1263" s="102"/>
      <c r="D1263" s="166" t="s">
        <v>138</v>
      </c>
      <c r="E1263" s="102"/>
      <c r="F1263" s="102"/>
      <c r="G1263" s="102"/>
    </row>
    <row r="1264" spans="1:7" s="4" customFormat="1" ht="36">
      <c r="A1264" s="32" t="s">
        <v>137</v>
      </c>
      <c r="B1264" s="13"/>
      <c r="C1264" s="102"/>
      <c r="D1264" s="166" t="s">
        <v>138</v>
      </c>
      <c r="E1264" s="102"/>
      <c r="F1264" s="102"/>
      <c r="G1264" s="102"/>
    </row>
    <row r="1265" spans="1:7" s="4" customFormat="1" ht="13.5" customHeight="1">
      <c r="A1265" s="77"/>
      <c r="B1265" s="13"/>
      <c r="C1265" s="158"/>
      <c r="D1265" s="166" t="s">
        <v>138</v>
      </c>
      <c r="E1265" s="158"/>
      <c r="F1265" s="158"/>
      <c r="G1265" s="158"/>
    </row>
    <row r="1266" spans="1:7" ht="15">
      <c r="A1266" s="80" t="s">
        <v>36</v>
      </c>
      <c r="B1266" s="68"/>
      <c r="C1266" s="158"/>
      <c r="D1266" s="166" t="s">
        <v>138</v>
      </c>
      <c r="E1266" s="158"/>
      <c r="F1266" s="158"/>
      <c r="G1266" s="158"/>
    </row>
    <row r="1267" spans="1:7" ht="15">
      <c r="A1267" s="80" t="s">
        <v>155</v>
      </c>
      <c r="B1267" s="68" t="s">
        <v>142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157</v>
      </c>
      <c r="B1268" s="70" t="s">
        <v>158</v>
      </c>
      <c r="C1268" s="114"/>
      <c r="D1268" s="164">
        <f>E1268+F1268+G1268</f>
        <v>0</v>
      </c>
      <c r="E1268" s="117"/>
      <c r="F1268" s="117"/>
      <c r="G1268" s="117"/>
    </row>
    <row r="1269" spans="1:7" ht="14.25">
      <c r="A1269" s="108" t="s">
        <v>159</v>
      </c>
      <c r="B1269" s="70" t="s">
        <v>160</v>
      </c>
      <c r="C1269" s="114"/>
      <c r="D1269" s="164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 password="F58A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SKAYVER</cp:lastModifiedBy>
  <cp:lastPrinted>2013-03-08T13:28:36Z</cp:lastPrinted>
  <dcterms:created xsi:type="dcterms:W3CDTF">2013-02-11T10:20:52Z</dcterms:created>
  <dcterms:modified xsi:type="dcterms:W3CDTF">2018-02-07T09:37:45Z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